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アット折込\Desktop\SCAN\"/>
    </mc:Choice>
  </mc:AlternateContent>
  <xr:revisionPtr revIDLastSave="0" documentId="13_ncr:1_{4CB21DAF-C04A-46CF-9F88-EDC51415DBA2}" xr6:coauthVersionLast="45" xr6:coauthVersionMax="45" xr10:uidLastSave="{00000000-0000-0000-0000-000000000000}"/>
  <bookViews>
    <workbookView xWindow="-120" yWindow="-120" windowWidth="29040" windowHeight="15225" tabRatio="863" xr2:uid="{00000000-000D-0000-FFFF-FFFF00000000}"/>
  </bookViews>
  <sheets>
    <sheet name="エリア分析レポート" sheetId="1" r:id="rId1"/>
    <sheet name="基本分析" sheetId="2" r:id="rId2"/>
    <sheet name="周辺地図" sheetId="3" r:id="rId3"/>
    <sheet name="かかる小地域" sheetId="4" r:id="rId4"/>
    <sheet name="年齢別人口" sheetId="5" r:id="rId5"/>
    <sheet name="世帯数" sheetId="6" r:id="rId6"/>
    <sheet name="経済センサス" sheetId="7" r:id="rId7"/>
    <sheet name="人口・世帯数増減" sheetId="14" r:id="rId8"/>
    <sheet name="マップキャプチャ" sheetId="11" state="hidden" r:id="rId9"/>
    <sheet name="エリア分析レポート___set_Cell_img_create" sheetId="8" state="hidden" r:id="rId10"/>
    <sheet name="周辺地図___set_Cell_img_create___2" sheetId="9" state="hidden" r:id="rId11"/>
    <sheet name="かかる小地域___set_Cell_img_create___" sheetId="10" state="hidden" r:id="rId12"/>
  </sheets>
  <definedNames>
    <definedName name="_xlnm.Print_Area" localSheetId="1">基本分析!$B$1:$T$46</definedName>
    <definedName name="_xlnm.Print_Area" localSheetId="6">経済センサス!$A$1:$K$78</definedName>
    <definedName name="_xlnm.Print_Area" localSheetId="5">世帯数!$A$1:$K$38</definedName>
    <definedName name="_xlnm.Print_Area" localSheetId="4">年齢別人口!$A$1:$J$59</definedName>
    <definedName name="rgnAgeCGS">OFFSET(#REF!,1,2,COUNTA(#REF!)-1,1)</definedName>
    <definedName name="rgnAgeCKR">OFFSET(#REF!,1,4,COUNTA(#REF!)-1,1)</definedName>
    <definedName name="rgnAgeCMG">OFFSET(#REF!,1,1,COUNTA(#REF!)-1,1)</definedName>
    <definedName name="rgnAgeCSG">OFFSET(#REF!,1,3,COUNTA(#REF!)-1,1)</definedName>
    <definedName name="rgnAgeCTitles">OFFSET(#REF!,1,0,COUNTA(#REF!)-1,1)</definedName>
    <definedName name="rgnAgeWeb">OFFSET(#REF!,0,0,COUNTA(#REF!),7)</definedName>
    <definedName name="rgnFamCFT">OFFSET(#REF!,1,2,COUNTA(#REF!)-1,1)</definedName>
    <definedName name="rgnFamCSIJ">OFFSET(#REF!,1,3,COUNTA(#REF!)-1,1)</definedName>
    <definedName name="rgnFamCTitles">OFFSET(#REF!,1,0,COUNTA(#REF!)-1,1)</definedName>
    <definedName name="rgnFamCTS">OFFSET(#REF!,1,1,COUNTA(#REF!)-1,1)</definedName>
    <definedName name="rgnMFDNPopCDayF">OFFSET(#REF!,1,2,COUNTA(#REF!)-1,1)</definedName>
    <definedName name="rgnMFDNPopCDayM">OFFSET(#REF!,1,1,COUNTA(#REF!)-1,1)</definedName>
    <definedName name="rgnMFDNPopCNightF">OFFSET(#REF!,1,4,COUNTA(#REF!)-1,1)</definedName>
    <definedName name="rgnMFDNPopCNightM">OFFSET(#REF!,1,3,COUNTA(#REF!)-1,1)</definedName>
    <definedName name="rgnMFDNPopCTitles">OFFSET(#REF!,1,0,COUNTA(#REF!)-1,1)</definedName>
    <definedName name="rgnMFDNPopDayF">OFFSET(#REF!,1,2,COUNTA(#REF!)-1,1)</definedName>
    <definedName name="rgnMFDNPopDayM">OFFSET(#REF!,1,1,COUNTA(#REF!)-1,1)</definedName>
    <definedName name="rgnMFDNPopNightF">OFFSET(#REF!,1,4,COUNTA(#REF!)-1,1)</definedName>
    <definedName name="rgnMFDNPopNightM">OFFSET(#REF!,1,3,COUNTA(#REF!)-1,1)</definedName>
    <definedName name="rgnMFDNPopTitles">OFFSET(#REF!,1,0,COUNTA(#REF!)-1,1)</definedName>
  </definedNames>
  <calcPr calcId="191029"/>
</workbook>
</file>

<file path=xl/calcChain.xml><?xml version="1.0" encoding="utf-8"?>
<calcChain xmlns="http://schemas.openxmlformats.org/spreadsheetml/2006/main">
  <c r="AA47" i="7" l="1"/>
  <c r="Q34" i="2"/>
  <c r="P34" i="2"/>
  <c r="O34" i="2"/>
  <c r="AA57" i="5"/>
  <c r="AA38" i="5"/>
  <c r="AA37" i="5"/>
  <c r="AA19" i="5"/>
  <c r="AA18" i="5"/>
  <c r="BY16" i="2"/>
  <c r="BZ16" i="2"/>
  <c r="CA16" i="2"/>
  <c r="CB16" i="2"/>
  <c r="CC16" i="2"/>
  <c r="BX38" i="2" s="1"/>
  <c r="CD16" i="2"/>
  <c r="BX39" i="2" s="1"/>
  <c r="CE16" i="2"/>
  <c r="CF16" i="2"/>
  <c r="BX41" i="2" s="1"/>
  <c r="CG16" i="2"/>
  <c r="CH16" i="2"/>
  <c r="CI16" i="2"/>
  <c r="CJ16" i="2"/>
  <c r="CK16" i="2"/>
  <c r="BX46" i="2" s="1"/>
  <c r="CL16" i="2"/>
  <c r="BX47" i="2" s="1"/>
  <c r="CM16" i="2"/>
  <c r="CN16" i="2"/>
  <c r="BX49" i="2" s="1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BZ49" i="2" s="1"/>
  <c r="BY22" i="2"/>
  <c r="BZ22" i="2"/>
  <c r="CA22" i="2"/>
  <c r="CB22" i="2"/>
  <c r="CC22" i="2"/>
  <c r="CD22" i="2"/>
  <c r="CE22" i="2"/>
  <c r="CF22" i="2"/>
  <c r="CB41" i="2" s="1"/>
  <c r="CG22" i="2"/>
  <c r="CH22" i="2"/>
  <c r="CI22" i="2"/>
  <c r="CJ22" i="2"/>
  <c r="CK22" i="2"/>
  <c r="CL22" i="2"/>
  <c r="CM22" i="2"/>
  <c r="CN22" i="2"/>
  <c r="CB49" i="2" s="1"/>
  <c r="CE34" i="2"/>
  <c r="CD34" i="2"/>
  <c r="BX31" i="2"/>
  <c r="BX36" i="2" s="1"/>
  <c r="BX44" i="2"/>
  <c r="BZ31" i="2"/>
  <c r="BZ39" i="2"/>
  <c r="BZ47" i="2"/>
  <c r="CB31" i="2"/>
  <c r="BY31" i="2"/>
  <c r="BY39" i="2" s="1"/>
  <c r="BY35" i="2"/>
  <c r="BY38" i="2"/>
  <c r="BY41" i="2"/>
  <c r="BY43" i="2"/>
  <c r="BY45" i="2"/>
  <c r="BY46" i="2"/>
  <c r="BY49" i="2"/>
  <c r="CA31" i="2"/>
  <c r="CA38" i="2" s="1"/>
  <c r="CC31" i="2"/>
  <c r="CC37" i="2" s="1"/>
  <c r="CC41" i="2"/>
  <c r="AA69" i="7"/>
  <c r="AA68" i="7"/>
  <c r="AA67" i="7"/>
  <c r="AA66" i="7"/>
  <c r="AA65" i="7"/>
  <c r="AA64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22" i="7"/>
  <c r="AA21" i="7"/>
  <c r="AA20" i="7"/>
  <c r="AA7" i="7"/>
  <c r="AA6" i="7"/>
  <c r="AA5" i="7"/>
  <c r="AA30" i="6"/>
  <c r="AA25" i="6"/>
  <c r="AA24" i="6"/>
  <c r="AA23" i="6"/>
  <c r="AA10" i="6"/>
  <c r="AA9" i="6"/>
  <c r="AA8" i="6"/>
  <c r="AA7" i="6"/>
  <c r="AA6" i="6"/>
  <c r="AA5" i="6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28" i="5"/>
  <c r="AA36" i="5"/>
  <c r="AA35" i="5"/>
  <c r="AA34" i="5"/>
  <c r="AA33" i="5"/>
  <c r="AA32" i="5"/>
  <c r="AA31" i="5"/>
  <c r="AA30" i="5"/>
  <c r="AA29" i="5"/>
  <c r="AA27" i="5"/>
  <c r="AA26" i="5"/>
  <c r="AA25" i="5"/>
  <c r="AA24" i="5"/>
  <c r="AA23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CB33" i="2"/>
  <c r="BW22" i="2"/>
  <c r="BW11" i="2"/>
  <c r="BZ33" i="2"/>
  <c r="BW19" i="2"/>
  <c r="BW12" i="2"/>
  <c r="BZ36" i="2" l="1"/>
  <c r="CA42" i="2"/>
  <c r="CA37" i="2"/>
  <c r="CC49" i="2"/>
  <c r="CA34" i="2"/>
  <c r="BY42" i="2"/>
  <c r="CB37" i="2"/>
  <c r="CB46" i="2"/>
  <c r="BZ38" i="2"/>
  <c r="BZ41" i="2"/>
  <c r="CA45" i="2"/>
  <c r="BZ46" i="2"/>
  <c r="BZ34" i="2"/>
  <c r="BX35" i="2"/>
  <c r="BZ45" i="2"/>
  <c r="BZ37" i="2"/>
  <c r="BX45" i="2"/>
  <c r="BX37" i="2"/>
  <c r="BX48" i="2"/>
  <c r="CB43" i="2"/>
  <c r="CB35" i="2"/>
  <c r="BZ43" i="2"/>
  <c r="BZ35" i="2"/>
  <c r="CC44" i="2"/>
  <c r="BY37" i="2"/>
  <c r="CB42" i="2"/>
  <c r="CB34" i="2"/>
  <c r="BX42" i="2"/>
  <c r="BX34" i="2"/>
  <c r="CC36" i="2"/>
  <c r="BY34" i="2"/>
  <c r="BZ42" i="2"/>
  <c r="BX43" i="2"/>
  <c r="BX40" i="2"/>
  <c r="CC43" i="2"/>
  <c r="CC35" i="2"/>
  <c r="CA44" i="2"/>
  <c r="CA36" i="2"/>
  <c r="CB48" i="2"/>
  <c r="CB40" i="2"/>
  <c r="CC42" i="2"/>
  <c r="CC34" i="2"/>
  <c r="CA43" i="2"/>
  <c r="CA35" i="2"/>
  <c r="BY44" i="2"/>
  <c r="BY36" i="2"/>
  <c r="CB47" i="2"/>
  <c r="CB39" i="2"/>
  <c r="BZ48" i="2"/>
  <c r="BZ40" i="2"/>
  <c r="CC40" i="2"/>
  <c r="CA49" i="2"/>
  <c r="CA41" i="2"/>
  <c r="CB45" i="2"/>
  <c r="CC39" i="2"/>
  <c r="CB44" i="2"/>
  <c r="CB36" i="2"/>
  <c r="CC46" i="2"/>
  <c r="CC38" i="2"/>
  <c r="CA47" i="2"/>
  <c r="CA39" i="2"/>
  <c r="BY48" i="2"/>
  <c r="BY40" i="2"/>
  <c r="BZ44" i="2"/>
  <c r="CB38" i="2"/>
  <c r="CC48" i="2"/>
  <c r="CC47" i="2"/>
  <c r="CA48" i="2"/>
  <c r="CA40" i="2"/>
  <c r="CC45" i="2"/>
  <c r="CA46" i="2"/>
  <c r="BY47" i="2"/>
  <c r="CG31" i="2" l="1"/>
  <c r="CF31" i="2"/>
  <c r="CF32" i="2" s="1"/>
  <c r="CG32" i="2" l="1"/>
  <c r="CG34" i="2" s="1"/>
  <c r="CF34" i="2" s="1"/>
</calcChain>
</file>

<file path=xl/sharedStrings.xml><?xml version="1.0" encoding="utf-8"?>
<sst xmlns="http://schemas.openxmlformats.org/spreadsheetml/2006/main" count="403" uniqueCount="211">
  <si>
    <t>人口総数</t>
    <rPh sb="0" eb="2">
      <t>ジンコウ</t>
    </rPh>
    <rPh sb="2" eb="4">
      <t>ソウスウ</t>
    </rPh>
    <phoneticPr fontId="3"/>
  </si>
  <si>
    <t>人口</t>
    <rPh sb="0" eb="2">
      <t>ジンコウ</t>
    </rPh>
    <phoneticPr fontId="3"/>
  </si>
  <si>
    <t>　男人口</t>
    <rPh sb="1" eb="2">
      <t>オトコ</t>
    </rPh>
    <rPh sb="2" eb="4">
      <t>ジンコウ</t>
    </rPh>
    <phoneticPr fontId="3"/>
  </si>
  <si>
    <t>単身世帯</t>
    <rPh sb="0" eb="2">
      <t>タンシン</t>
    </rPh>
    <rPh sb="2" eb="4">
      <t>セタイ</t>
    </rPh>
    <phoneticPr fontId="3"/>
  </si>
  <si>
    <t>　女人口</t>
    <rPh sb="1" eb="2">
      <t>オンナ</t>
    </rPh>
    <rPh sb="2" eb="4">
      <t>ジンコウ</t>
    </rPh>
    <phoneticPr fontId="3"/>
  </si>
  <si>
    <t>２人世帯</t>
    <rPh sb="1" eb="2">
      <t>ニン</t>
    </rPh>
    <rPh sb="2" eb="4">
      <t>セタイ</t>
    </rPh>
    <phoneticPr fontId="3"/>
  </si>
  <si>
    <t>３人世帯</t>
    <rPh sb="1" eb="2">
      <t>ニン</t>
    </rPh>
    <rPh sb="2" eb="4">
      <t>セタイ</t>
    </rPh>
    <phoneticPr fontId="3"/>
  </si>
  <si>
    <t>５人世帯</t>
    <rPh sb="1" eb="2">
      <t>ニン</t>
    </rPh>
    <rPh sb="2" eb="4">
      <t>セタイ</t>
    </rPh>
    <phoneticPr fontId="3"/>
  </si>
  <si>
    <t>１人世帯</t>
    <rPh sb="1" eb="2">
      <t>ニン</t>
    </rPh>
    <rPh sb="2" eb="4">
      <t>セタイ</t>
    </rPh>
    <phoneticPr fontId="3"/>
  </si>
  <si>
    <t>４人世帯</t>
    <rPh sb="1" eb="2">
      <t>ニン</t>
    </rPh>
    <rPh sb="2" eb="4">
      <t>セタイ</t>
    </rPh>
    <phoneticPr fontId="3"/>
  </si>
  <si>
    <t>データ名</t>
    <rPh sb="3" eb="4">
      <t>メイ</t>
    </rPh>
    <phoneticPr fontId="3"/>
  </si>
  <si>
    <t>総人口</t>
    <rPh sb="0" eb="3">
      <t>ソウジンコウ</t>
    </rPh>
    <phoneticPr fontId="3"/>
  </si>
  <si>
    <t>年齢別人口
（総人口）</t>
    <rPh sb="0" eb="3">
      <t>ネンレイベツ</t>
    </rPh>
    <rPh sb="3" eb="5">
      <t>ジンコウ</t>
    </rPh>
    <rPh sb="7" eb="10">
      <t>ソウジンコウ</t>
    </rPh>
    <phoneticPr fontId="3"/>
  </si>
  <si>
    <t>４歳以下人口</t>
    <rPh sb="1" eb="2">
      <t>サイ</t>
    </rPh>
    <rPh sb="2" eb="4">
      <t>イカ</t>
    </rPh>
    <rPh sb="4" eb="6">
      <t>ジンコウ</t>
    </rPh>
    <phoneticPr fontId="3"/>
  </si>
  <si>
    <t>５～９歳人口</t>
    <rPh sb="3" eb="4">
      <t>サイ</t>
    </rPh>
    <rPh sb="4" eb="6">
      <t>ジンコウ</t>
    </rPh>
    <phoneticPr fontId="3"/>
  </si>
  <si>
    <t>１０～１４歳人口</t>
    <rPh sb="5" eb="6">
      <t>サイ</t>
    </rPh>
    <rPh sb="6" eb="8">
      <t>ジンコウ</t>
    </rPh>
    <phoneticPr fontId="3"/>
  </si>
  <si>
    <t>１５～１９歳人口</t>
    <rPh sb="5" eb="6">
      <t>サイ</t>
    </rPh>
    <rPh sb="6" eb="8">
      <t>ジンコウ</t>
    </rPh>
    <phoneticPr fontId="3"/>
  </si>
  <si>
    <t>２０～２４歳人口</t>
    <rPh sb="5" eb="6">
      <t>サイ</t>
    </rPh>
    <rPh sb="6" eb="8">
      <t>ジンコウ</t>
    </rPh>
    <phoneticPr fontId="3"/>
  </si>
  <si>
    <t>２５～２９歳人口</t>
    <rPh sb="5" eb="6">
      <t>サイ</t>
    </rPh>
    <rPh sb="6" eb="8">
      <t>ジンコウ</t>
    </rPh>
    <phoneticPr fontId="3"/>
  </si>
  <si>
    <t>３０～３４歳人口</t>
    <rPh sb="5" eb="6">
      <t>サイ</t>
    </rPh>
    <rPh sb="6" eb="8">
      <t>ジンコウ</t>
    </rPh>
    <phoneticPr fontId="3"/>
  </si>
  <si>
    <t>３５～３９歳人口</t>
    <rPh sb="5" eb="6">
      <t>サイ</t>
    </rPh>
    <rPh sb="6" eb="8">
      <t>ジンコウ</t>
    </rPh>
    <phoneticPr fontId="3"/>
  </si>
  <si>
    <t>４０～４４歳人口</t>
    <rPh sb="5" eb="6">
      <t>サイ</t>
    </rPh>
    <rPh sb="6" eb="8">
      <t>ジンコウ</t>
    </rPh>
    <phoneticPr fontId="3"/>
  </si>
  <si>
    <t>４５～４９歳人口</t>
    <rPh sb="5" eb="6">
      <t>サイ</t>
    </rPh>
    <rPh sb="6" eb="8">
      <t>ジンコウ</t>
    </rPh>
    <phoneticPr fontId="3"/>
  </si>
  <si>
    <t>５０～５４歳人口</t>
    <rPh sb="5" eb="6">
      <t>サイ</t>
    </rPh>
    <rPh sb="6" eb="8">
      <t>ジンコウ</t>
    </rPh>
    <phoneticPr fontId="3"/>
  </si>
  <si>
    <t>５５～５９歳人口</t>
    <rPh sb="5" eb="6">
      <t>サイ</t>
    </rPh>
    <rPh sb="6" eb="8">
      <t>ジンコウ</t>
    </rPh>
    <phoneticPr fontId="3"/>
  </si>
  <si>
    <t>６０～６４歳人口</t>
    <rPh sb="5" eb="6">
      <t>サイ</t>
    </rPh>
    <rPh sb="6" eb="8">
      <t>ジンコウ</t>
    </rPh>
    <phoneticPr fontId="3"/>
  </si>
  <si>
    <t>６５～６９歳人口</t>
    <rPh sb="5" eb="6">
      <t>サイ</t>
    </rPh>
    <rPh sb="6" eb="8">
      <t>ジンコウ</t>
    </rPh>
    <phoneticPr fontId="3"/>
  </si>
  <si>
    <t>男性総人口</t>
    <rPh sb="0" eb="2">
      <t>ダンセイ</t>
    </rPh>
    <rPh sb="2" eb="3">
      <t>ソウ</t>
    </rPh>
    <rPh sb="3" eb="5">
      <t>ジンコウ</t>
    </rPh>
    <phoneticPr fontId="3"/>
  </si>
  <si>
    <t>年齢別人口
（男性人口）</t>
    <rPh sb="0" eb="3">
      <t>ネンレイベツ</t>
    </rPh>
    <rPh sb="3" eb="5">
      <t>ジンコウ</t>
    </rPh>
    <rPh sb="7" eb="9">
      <t>ダンセイ</t>
    </rPh>
    <rPh sb="9" eb="11">
      <t>ジンコウ</t>
    </rPh>
    <phoneticPr fontId="3"/>
  </si>
  <si>
    <t>女性総人口</t>
    <rPh sb="0" eb="2">
      <t>ジョセイ</t>
    </rPh>
    <rPh sb="2" eb="3">
      <t>ソウ</t>
    </rPh>
    <rPh sb="3" eb="5">
      <t>ジンコウ</t>
    </rPh>
    <phoneticPr fontId="3"/>
  </si>
  <si>
    <t>年齢別人口
（女性人口）</t>
    <rPh sb="0" eb="3">
      <t>ネンレイベツ</t>
    </rPh>
    <rPh sb="3" eb="5">
      <t>ジンコウ</t>
    </rPh>
    <rPh sb="7" eb="9">
      <t>ジョセイ</t>
    </rPh>
    <rPh sb="9" eb="11">
      <t>ジンコウ</t>
    </rPh>
    <phoneticPr fontId="3"/>
  </si>
  <si>
    <t>持ち家形態</t>
    <rPh sb="0" eb="1">
      <t>モ</t>
    </rPh>
    <rPh sb="2" eb="3">
      <t>イエ</t>
    </rPh>
    <rPh sb="3" eb="5">
      <t>ケイタイ</t>
    </rPh>
    <phoneticPr fontId="3"/>
  </si>
  <si>
    <t>第１次産業</t>
  </si>
  <si>
    <t>第１次産業</t>
    <rPh sb="0" eb="1">
      <t>ダイ</t>
    </rPh>
    <rPh sb="2" eb="3">
      <t>ジ</t>
    </rPh>
    <rPh sb="3" eb="5">
      <t>サンギョウ</t>
    </rPh>
    <phoneticPr fontId="3"/>
  </si>
  <si>
    <t>単身世帯数</t>
  </si>
  <si>
    <t>世帯人員別</t>
    <rPh sb="0" eb="2">
      <t>セタイ</t>
    </rPh>
    <rPh sb="2" eb="4">
      <t>ジンイン</t>
    </rPh>
    <rPh sb="4" eb="5">
      <t>ベツ</t>
    </rPh>
    <phoneticPr fontId="3"/>
  </si>
  <si>
    <t>２人世帯数</t>
  </si>
  <si>
    <t>３人世帯数</t>
  </si>
  <si>
    <t>４人世帯数</t>
  </si>
  <si>
    <t>５人世帯数</t>
  </si>
  <si>
    <t>一戸建世帯数</t>
  </si>
  <si>
    <t>長屋建世帯数</t>
  </si>
  <si>
    <t>共同住宅世帯数</t>
  </si>
  <si>
    <t>１～２階建て</t>
    <rPh sb="3" eb="4">
      <t>カイ</t>
    </rPh>
    <rPh sb="4" eb="5">
      <t>タ</t>
    </rPh>
    <phoneticPr fontId="3"/>
  </si>
  <si>
    <t>３～５階建て</t>
    <rPh sb="3" eb="5">
      <t>カイダ</t>
    </rPh>
    <phoneticPr fontId="3"/>
  </si>
  <si>
    <t>６～１０階建て</t>
    <rPh sb="4" eb="6">
      <t>カイダ</t>
    </rPh>
    <phoneticPr fontId="3"/>
  </si>
  <si>
    <t>１１階建て以上</t>
    <rPh sb="2" eb="3">
      <t>カイ</t>
    </rPh>
    <rPh sb="3" eb="4">
      <t>ダ</t>
    </rPh>
    <rPh sb="5" eb="7">
      <t>イジョウ</t>
    </rPh>
    <phoneticPr fontId="3"/>
  </si>
  <si>
    <t>住宅形態</t>
    <rPh sb="0" eb="2">
      <t>ジュウタク</t>
    </rPh>
    <rPh sb="2" eb="4">
      <t>ケイタイ</t>
    </rPh>
    <phoneticPr fontId="3"/>
  </si>
  <si>
    <t>持ち家世帯数</t>
  </si>
  <si>
    <t>民営の借家世帯数</t>
  </si>
  <si>
    <t>その他</t>
    <rPh sb="2" eb="3">
      <t>タ</t>
    </rPh>
    <phoneticPr fontId="3"/>
  </si>
  <si>
    <t>全産業事業所数</t>
    <rPh sb="0" eb="3">
      <t>ゼンサンギョウ</t>
    </rPh>
    <rPh sb="3" eb="6">
      <t>ジギョウショ</t>
    </rPh>
    <rPh sb="6" eb="7">
      <t>スウ</t>
    </rPh>
    <phoneticPr fontId="3"/>
  </si>
  <si>
    <t>世帯数</t>
    <rPh sb="0" eb="3">
      <t>セタイスウ</t>
    </rPh>
    <phoneticPr fontId="3"/>
  </si>
  <si>
    <t>第３次産業</t>
  </si>
  <si>
    <t>第２次産業内訳（事業所数）</t>
    <rPh sb="0" eb="1">
      <t>ダイ</t>
    </rPh>
    <rPh sb="2" eb="3">
      <t>ジ</t>
    </rPh>
    <rPh sb="3" eb="5">
      <t>サンギョウ</t>
    </rPh>
    <rPh sb="5" eb="7">
      <t>ウチワケ</t>
    </rPh>
    <rPh sb="8" eb="11">
      <t>ジギョウショ</t>
    </rPh>
    <rPh sb="11" eb="12">
      <t>スウ</t>
    </rPh>
    <phoneticPr fontId="3"/>
  </si>
  <si>
    <t>レポート一覧</t>
    <rPh sb="4" eb="6">
      <t>イチラン</t>
    </rPh>
    <phoneticPr fontId="3"/>
  </si>
  <si>
    <t>第３次産業</t>
    <rPh sb="0" eb="1">
      <t>ダイ</t>
    </rPh>
    <rPh sb="2" eb="3">
      <t>ジ</t>
    </rPh>
    <rPh sb="3" eb="5">
      <t>サンギョウ</t>
    </rPh>
    <phoneticPr fontId="3"/>
  </si>
  <si>
    <t>第２次産業</t>
    <rPh sb="0" eb="1">
      <t>ダイ</t>
    </rPh>
    <rPh sb="2" eb="3">
      <t>ジ</t>
    </rPh>
    <rPh sb="3" eb="5">
      <t>サンギョウ</t>
    </rPh>
    <phoneticPr fontId="3"/>
  </si>
  <si>
    <t>第３次産業内訳
（事業所数）</t>
    <rPh sb="9" eb="12">
      <t>ジギョウショ</t>
    </rPh>
    <rPh sb="12" eb="13">
      <t>スウ</t>
    </rPh>
    <phoneticPr fontId="3"/>
  </si>
  <si>
    <t>男性</t>
    <rPh sb="0" eb="2">
      <t>ダンセイ</t>
    </rPh>
    <phoneticPr fontId="3"/>
  </si>
  <si>
    <t>女性</t>
    <rPh sb="0" eb="2">
      <t>ジョセイ</t>
    </rPh>
    <phoneticPr fontId="3"/>
  </si>
  <si>
    <t>0～4歳</t>
  </si>
  <si>
    <t>5～9歳</t>
  </si>
  <si>
    <t>10～14歳</t>
  </si>
  <si>
    <t>15～19歳</t>
  </si>
  <si>
    <t>20～24歳</t>
    <phoneticPr fontId="3"/>
  </si>
  <si>
    <t>25～29歳</t>
    <phoneticPr fontId="3"/>
  </si>
  <si>
    <t>30～34歳</t>
  </si>
  <si>
    <t>35～39歳</t>
    <phoneticPr fontId="3"/>
  </si>
  <si>
    <t>40～44歳</t>
  </si>
  <si>
    <t>45～49歳</t>
    <phoneticPr fontId="3"/>
  </si>
  <si>
    <t>50～54歳</t>
  </si>
  <si>
    <t>55～59歳</t>
    <phoneticPr fontId="3"/>
  </si>
  <si>
    <t>60～64歳</t>
    <phoneticPr fontId="3"/>
  </si>
  <si>
    <t>65～69歳</t>
  </si>
  <si>
    <t>MBar</t>
    <phoneticPr fontId="3"/>
  </si>
  <si>
    <t>Fbar</t>
    <phoneticPr fontId="3"/>
  </si>
  <si>
    <t>MPct</t>
    <phoneticPr fontId="3"/>
  </si>
  <si>
    <t>FPct</t>
    <phoneticPr fontId="3"/>
  </si>
  <si>
    <t>緯度</t>
    <rPh sb="0" eb="2">
      <t>イド</t>
    </rPh>
    <phoneticPr fontId="3"/>
  </si>
  <si>
    <t>経度</t>
    <rPh sb="0" eb="2">
      <t>ケイド</t>
    </rPh>
    <phoneticPr fontId="3"/>
  </si>
  <si>
    <t>作成日：</t>
    <rPh sb="0" eb="3">
      <t>サクセイビ</t>
    </rPh>
    <phoneticPr fontId="3"/>
  </si>
  <si>
    <t>名称</t>
    <rPh sb="0" eb="2">
      <t>メイショウ</t>
    </rPh>
    <phoneticPr fontId="3"/>
  </si>
  <si>
    <t>調査地点</t>
    <rPh sb="0" eb="2">
      <t>チョウサ</t>
    </rPh>
    <rPh sb="2" eb="4">
      <t>チテン</t>
    </rPh>
    <phoneticPr fontId="3"/>
  </si>
  <si>
    <t>核家族世帯</t>
    <rPh sb="0" eb="3">
      <t>カクカゾク</t>
    </rPh>
    <rPh sb="3" eb="5">
      <t>セタイ</t>
    </rPh>
    <phoneticPr fontId="3"/>
  </si>
  <si>
    <t>親族世帯</t>
    <rPh sb="0" eb="2">
      <t>シンゾク</t>
    </rPh>
    <phoneticPr fontId="3"/>
  </si>
  <si>
    <t>２人以上世帯</t>
    <phoneticPr fontId="3"/>
  </si>
  <si>
    <t>第２次産業</t>
    <phoneticPr fontId="3"/>
  </si>
  <si>
    <t>1) 基本分析</t>
  </si>
  <si>
    <t>2) 周辺地図</t>
  </si>
  <si>
    <t>4) 年齢別人口</t>
    <phoneticPr fontId="3"/>
  </si>
  <si>
    <t>5) 世帯数</t>
    <phoneticPr fontId="3"/>
  </si>
  <si>
    <t>6) 事業所統計</t>
    <phoneticPr fontId="3"/>
  </si>
  <si>
    <t>民営借家世帯</t>
    <rPh sb="4" eb="6">
      <t>セタイ</t>
    </rPh>
    <phoneticPr fontId="3"/>
  </si>
  <si>
    <t>　夫婦のみの世帯</t>
    <rPh sb="1" eb="3">
      <t>フウフ</t>
    </rPh>
    <rPh sb="6" eb="8">
      <t>セタイ</t>
    </rPh>
    <phoneticPr fontId="3"/>
  </si>
  <si>
    <t>　夫婦と子供から成る世帯</t>
    <phoneticPr fontId="3"/>
  </si>
  <si>
    <t>持ち家世帯</t>
    <rPh sb="0" eb="1">
      <t>モ</t>
    </rPh>
    <rPh sb="2" eb="3">
      <t>イエ</t>
    </rPh>
    <rPh sb="3" eb="5">
      <t>セタイ</t>
    </rPh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</si>
  <si>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</si>
  <si>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　その他の親族世帯</t>
    <rPh sb="3" eb="4">
      <t>タ</t>
    </rPh>
    <rPh sb="5" eb="7">
      <t>シンゾク</t>
    </rPh>
    <rPh sb="7" eb="9">
      <t>セタイ</t>
    </rPh>
    <phoneticPr fontId="3"/>
  </si>
  <si>
    <t>　核家族世帯</t>
    <rPh sb="1" eb="4">
      <t>カクカゾク</t>
    </rPh>
    <phoneticPr fontId="3"/>
  </si>
  <si>
    <t>65-69</t>
    <phoneticPr fontId="3"/>
  </si>
  <si>
    <t>60-64</t>
    <phoneticPr fontId="3"/>
  </si>
  <si>
    <t>55-59</t>
    <phoneticPr fontId="3"/>
  </si>
  <si>
    <t>50-54</t>
    <phoneticPr fontId="3"/>
  </si>
  <si>
    <t>45-49</t>
    <phoneticPr fontId="3"/>
  </si>
  <si>
    <t>40-44</t>
    <phoneticPr fontId="3"/>
  </si>
  <si>
    <t>35-39</t>
    <phoneticPr fontId="3"/>
  </si>
  <si>
    <t>30-34</t>
    <phoneticPr fontId="3"/>
  </si>
  <si>
    <t>25-29</t>
    <phoneticPr fontId="3"/>
  </si>
  <si>
    <t>20-24</t>
    <phoneticPr fontId="3"/>
  </si>
  <si>
    <t>15-19</t>
    <phoneticPr fontId="3"/>
  </si>
  <si>
    <t>10-14</t>
    <phoneticPr fontId="3"/>
  </si>
  <si>
    <t xml:space="preserve"> 5- 9</t>
    <phoneticPr fontId="3"/>
  </si>
  <si>
    <t xml:space="preserve"> 0- 4</t>
    <phoneticPr fontId="3"/>
  </si>
  <si>
    <t>１～４人</t>
    <rPh sb="3" eb="4">
      <t>ニン</t>
    </rPh>
    <phoneticPr fontId="3"/>
  </si>
  <si>
    <t>５～９人</t>
    <rPh sb="3" eb="4">
      <t>ニン</t>
    </rPh>
    <phoneticPr fontId="3"/>
  </si>
  <si>
    <t>１０～１９人</t>
    <rPh sb="5" eb="6">
      <t>ニン</t>
    </rPh>
    <phoneticPr fontId="3"/>
  </si>
  <si>
    <t>２０～２９人</t>
    <rPh sb="5" eb="6">
      <t>ニン</t>
    </rPh>
    <phoneticPr fontId="3"/>
  </si>
  <si>
    <t>３０人以上</t>
    <rPh sb="2" eb="3">
      <t>ニン</t>
    </rPh>
    <rPh sb="3" eb="5">
      <t>イジョウ</t>
    </rPh>
    <phoneticPr fontId="3"/>
  </si>
  <si>
    <t>従業者規模別
（事業所数）</t>
    <rPh sb="0" eb="3">
      <t>ジュウギョウシャ</t>
    </rPh>
    <rPh sb="3" eb="6">
      <t>キボベツ</t>
    </rPh>
    <rPh sb="8" eb="11">
      <t>ジギョウショ</t>
    </rPh>
    <rPh sb="11" eb="12">
      <t>スウ</t>
    </rPh>
    <phoneticPr fontId="3"/>
  </si>
  <si>
    <t>平成１７年国勢調査・平成１３年事業所・企業統計調査</t>
  </si>
  <si>
    <t>3) かかる小地域</t>
    <rPh sb="6" eb="9">
      <t>ショウチイキ</t>
    </rPh>
    <phoneticPr fontId="3"/>
  </si>
  <si>
    <t>エリア分析レポート</t>
    <phoneticPr fontId="3"/>
  </si>
  <si>
    <t>６人以上世帯数</t>
    <rPh sb="2" eb="4">
      <t>イジョウ</t>
    </rPh>
    <phoneticPr fontId="3"/>
  </si>
  <si>
    <t>東京都</t>
  </si>
  <si>
    <t>新宿区</t>
  </si>
  <si>
    <t>西新宿２丁目</t>
  </si>
  <si>
    <t>2013/ 1/29</t>
  </si>
  <si>
    <t>人口増減</t>
    <rPh sb="0" eb="2">
      <t>ジンコウ</t>
    </rPh>
    <rPh sb="2" eb="4">
      <t>ゾウゲン</t>
    </rPh>
    <phoneticPr fontId="3"/>
  </si>
  <si>
    <t>世帯数増減</t>
    <rPh sb="0" eb="3">
      <t>セタイスウ</t>
    </rPh>
    <rPh sb="3" eb="5">
      <t>ゾウゲン</t>
    </rPh>
    <phoneticPr fontId="3"/>
  </si>
  <si>
    <t>ｴﾘｱ内</t>
    <phoneticPr fontId="3"/>
  </si>
  <si>
    <t>ｴﾘｱ内</t>
    <rPh sb="3" eb="4">
      <t>ナイ</t>
    </rPh>
    <phoneticPr fontId="3"/>
  </si>
  <si>
    <t>１次ｴﾘｱ</t>
    <phoneticPr fontId="3"/>
  </si>
  <si>
    <t>２次ｴﾘｱ</t>
    <phoneticPr fontId="3"/>
  </si>
  <si>
    <t>３次ｴﾘｱ</t>
    <phoneticPr fontId="3"/>
  </si>
  <si>
    <t>男増減</t>
    <rPh sb="0" eb="1">
      <t>オトコ</t>
    </rPh>
    <rPh sb="1" eb="3">
      <t>ゾウゲン</t>
    </rPh>
    <phoneticPr fontId="3"/>
  </si>
  <si>
    <t>女増減</t>
    <rPh sb="0" eb="1">
      <t>オンナ</t>
    </rPh>
    <rPh sb="1" eb="3">
      <t>ゾウゲン</t>
    </rPh>
    <phoneticPr fontId="3"/>
  </si>
  <si>
    <t>一般世帯総数</t>
  </si>
  <si>
    <t>一般世帯総数</t>
    <rPh sb="0" eb="2">
      <t>イッパン</t>
    </rPh>
    <rPh sb="2" eb="4">
      <t>セタイ</t>
    </rPh>
    <rPh sb="4" eb="6">
      <t>ソウスウ</t>
    </rPh>
    <phoneticPr fontId="3"/>
  </si>
  <si>
    <t>主世帯数</t>
    <phoneticPr fontId="3"/>
  </si>
  <si>
    <t>住宅に住む一般世帯</t>
    <phoneticPr fontId="3"/>
  </si>
  <si>
    <t>E 製造業</t>
  </si>
  <si>
    <t>C 鉱業,採石業,砂利採取業</t>
  </si>
  <si>
    <t>D 建設業</t>
  </si>
  <si>
    <t>H 運輸業,郵便業</t>
    <rPh sb="2" eb="5">
      <t>ウンユギョウ</t>
    </rPh>
    <rPh sb="6" eb="8">
      <t>ユウビン</t>
    </rPh>
    <rPh sb="8" eb="9">
      <t>ギョウ</t>
    </rPh>
    <phoneticPr fontId="3"/>
  </si>
  <si>
    <t>F 電気・ガス・熱供給・水道業</t>
  </si>
  <si>
    <t>G 情報通信業</t>
  </si>
  <si>
    <t>I 卸売業,小売業</t>
  </si>
  <si>
    <t>J 金融業,保険業</t>
  </si>
  <si>
    <t>K 不動産業,物品賃貸業</t>
  </si>
  <si>
    <t>L 学術研究,専門・技術サービス業</t>
  </si>
  <si>
    <t>M 宿泊業,飲食サービス業</t>
  </si>
  <si>
    <t>N 生活関連サービス業,娯楽業</t>
  </si>
  <si>
    <t>O 教育,学習支援業</t>
  </si>
  <si>
    <t>P 医療,福祉</t>
  </si>
  <si>
    <t>Q 複合サービス事業</t>
  </si>
  <si>
    <t>R サービス業(他に分類されないもの)</t>
  </si>
  <si>
    <t>C 鉱業,採石業,砂利採取業</t>
    <phoneticPr fontId="3"/>
  </si>
  <si>
    <t>D 建設業</t>
    <phoneticPr fontId="3"/>
  </si>
  <si>
    <t>F 電気・ガス・熱供給・水道業</t>
    <phoneticPr fontId="3"/>
  </si>
  <si>
    <t>G 情報通信業</t>
    <phoneticPr fontId="3"/>
  </si>
  <si>
    <t>I 卸売業,小売業</t>
    <phoneticPr fontId="3"/>
  </si>
  <si>
    <t>J 金融業,保険業</t>
    <phoneticPr fontId="3"/>
  </si>
  <si>
    <t>K 不動産業,物品賃貸業</t>
    <phoneticPr fontId="3"/>
  </si>
  <si>
    <t>L 学術研究,専門・技術サービス業</t>
    <phoneticPr fontId="3"/>
  </si>
  <si>
    <t>M 宿泊業,飲食サービス業</t>
    <phoneticPr fontId="3"/>
  </si>
  <si>
    <t>N 生活関連サービス業,娯楽業</t>
    <phoneticPr fontId="3"/>
  </si>
  <si>
    <t>O 教育,学習支援業</t>
    <phoneticPr fontId="3"/>
  </si>
  <si>
    <t>P 医療,福祉</t>
    <phoneticPr fontId="3"/>
  </si>
  <si>
    <t>Q 複合サービス事業</t>
    <phoneticPr fontId="3"/>
  </si>
  <si>
    <t>R サービス業(他に分類されないもの)</t>
    <phoneticPr fontId="3"/>
  </si>
  <si>
    <t>ｴﾘｱ内比率</t>
    <phoneticPr fontId="3"/>
  </si>
  <si>
    <t>年少人口（ 0歳～14歳）</t>
  </si>
  <si>
    <t>生産年齢人口（15歳～64歳）</t>
  </si>
  <si>
    <t>老年人口（65歳以上）</t>
  </si>
  <si>
    <t>15歳以上就業者数</t>
  </si>
  <si>
    <t>後期高齢者数（75歳以上）</t>
  </si>
  <si>
    <t>全産業従業者数</t>
    <rPh sb="0" eb="3">
      <t>ゼンサンギョウ</t>
    </rPh>
    <rPh sb="6" eb="7">
      <t>スウ</t>
    </rPh>
    <phoneticPr fontId="3"/>
  </si>
  <si>
    <t>第２次産業内訳（従業者数）</t>
    <rPh sb="0" eb="1">
      <t>ダイ</t>
    </rPh>
    <rPh sb="2" eb="3">
      <t>ジ</t>
    </rPh>
    <rPh sb="3" eb="5">
      <t>サンギョウ</t>
    </rPh>
    <rPh sb="5" eb="7">
      <t>ウチワケ</t>
    </rPh>
    <rPh sb="11" eb="12">
      <t>スウ</t>
    </rPh>
    <phoneticPr fontId="3"/>
  </si>
  <si>
    <t>第３次産業内訳
（従業者数）</t>
    <rPh sb="12" eb="13">
      <t>スウ</t>
    </rPh>
    <phoneticPr fontId="3"/>
  </si>
  <si>
    <t>従業者規模別
（従業者数）</t>
    <rPh sb="0" eb="3">
      <t>ジュウギョウシャ</t>
    </rPh>
    <rPh sb="3" eb="6">
      <t>キボベツ</t>
    </rPh>
    <rPh sb="11" eb="12">
      <t>スウ</t>
    </rPh>
    <phoneticPr fontId="3"/>
  </si>
  <si>
    <t>75歳以上</t>
    <phoneticPr fontId="3"/>
  </si>
  <si>
    <t>70～74歳</t>
    <phoneticPr fontId="3"/>
  </si>
  <si>
    <t>70-74</t>
    <phoneticPr fontId="3"/>
  </si>
  <si>
    <t>75歳以上</t>
    <rPh sb="2" eb="3">
      <t>サイ</t>
    </rPh>
    <rPh sb="3" eb="5">
      <t>イジョウ</t>
    </rPh>
    <phoneticPr fontId="3"/>
  </si>
  <si>
    <t>７０～７４歳人口</t>
    <rPh sb="5" eb="6">
      <t>サイ</t>
    </rPh>
    <rPh sb="6" eb="8">
      <t>ジンコウ</t>
    </rPh>
    <phoneticPr fontId="3"/>
  </si>
  <si>
    <t>７５歳以上人口</t>
    <rPh sb="2" eb="3">
      <t>サイ</t>
    </rPh>
    <rPh sb="3" eb="5">
      <t>イジョウ</t>
    </rPh>
    <rPh sb="5" eb="7">
      <t>ジンコウ</t>
    </rPh>
    <phoneticPr fontId="3"/>
  </si>
  <si>
    <t>出向・派遣従業者のみ</t>
    <rPh sb="0" eb="2">
      <t>シュッコウ</t>
    </rPh>
    <rPh sb="3" eb="5">
      <t>ハケン</t>
    </rPh>
    <rPh sb="5" eb="8">
      <t>ジュウギョウシャ</t>
    </rPh>
    <phoneticPr fontId="3"/>
  </si>
  <si>
    <t>（Ｓ公務を除く）</t>
  </si>
  <si>
    <t>　　　　　　　　　　</t>
    <phoneticPr fontId="3"/>
  </si>
  <si>
    <t>　　　　　　　　　　</t>
    <phoneticPr fontId="3"/>
  </si>
  <si>
    <t xml:space="preserve">               </t>
    <phoneticPr fontId="3"/>
  </si>
  <si>
    <t>エリア分析レポート</t>
    <phoneticPr fontId="3"/>
  </si>
  <si>
    <t>平成２７年国勢調査</t>
    <phoneticPr fontId="3"/>
  </si>
  <si>
    <t>6歳未満世帯員のいる世帯</t>
    <rPh sb="10" eb="12">
      <t>セタイ</t>
    </rPh>
    <phoneticPr fontId="3"/>
  </si>
  <si>
    <t>65歳以上世帯員のいる世帯</t>
    <phoneticPr fontId="3"/>
  </si>
  <si>
    <t>６歳未満世帯員のいる世帯</t>
    <rPh sb="1" eb="4">
      <t>サイミマン</t>
    </rPh>
    <rPh sb="10" eb="12">
      <t>セタイ</t>
    </rPh>
    <phoneticPr fontId="3"/>
  </si>
  <si>
    <t>１８歳未満世帯員のいる世帯</t>
    <phoneticPr fontId="3"/>
  </si>
  <si>
    <t>６５歳以上世帯員のいる世帯</t>
    <phoneticPr fontId="3"/>
  </si>
  <si>
    <t>平成２８年経済センサス－活動調査</t>
    <rPh sb="12" eb="14">
      <t>カツドウ</t>
    </rPh>
    <phoneticPr fontId="3"/>
  </si>
  <si>
    <t>平成２７年国勢調査・平成２８年経済センサス－活動調査</t>
    <rPh sb="15" eb="17">
      <t>ケイザイ</t>
    </rPh>
    <rPh sb="22" eb="24">
      <t>カツドウ</t>
    </rPh>
    <phoneticPr fontId="3"/>
  </si>
  <si>
    <t>台東区</t>
  </si>
  <si>
    <t>池之端１丁目</t>
  </si>
  <si>
    <t>2020/10/20</t>
  </si>
  <si>
    <t>3) かかる小地域</t>
  </si>
  <si>
    <t>4) 年齢別人口</t>
  </si>
  <si>
    <t>5) 世帯数</t>
  </si>
  <si>
    <t>6) 経済センサス</t>
  </si>
  <si>
    <t>7) 人口・世帯数増減</t>
  </si>
  <si>
    <t>調査地点　東京都台東区池之端１丁目　ｴﾘｱ範囲　1次：半径1km　2次：半径2km　3次：半径3km　</t>
  </si>
  <si>
    <t>出典：独立行政法人統計センター　／　国土地理院　　　　編集：株式会社　アット折込</t>
    <rPh sb="0" eb="2">
      <t>シュッテン</t>
    </rPh>
    <rPh sb="3" eb="11">
      <t>ドクリツギョウセイホウジントウケイ</t>
    </rPh>
    <rPh sb="18" eb="23">
      <t>コクドチリイン</t>
    </rPh>
    <rPh sb="27" eb="29">
      <t>ヘンシュウ</t>
    </rPh>
    <rPh sb="30" eb="34">
      <t>カブシキガイシャ</t>
    </rPh>
    <rPh sb="38" eb="40">
      <t>オリコミ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</si>
</sst>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"/>
    <numFmt numFmtId="177" formatCode="0.0_ "/>
    <numFmt numFmtId="178" formatCode="#,##0.0_ "/>
    <numFmt numFmtId="179" formatCode="#,##0_);[Red]\(#,##0\)"/>
    <numFmt numFmtId="180" formatCode="0.0_);[Red]\(0.0\)"/>
  </numFmts>
  <fonts count="1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/>
  </cellStyleXfs>
  <cellXfs count="320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0" fontId="7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shrinkToFit="1"/>
    </xf>
    <xf numFmtId="180" fontId="4" fillId="0" borderId="0" xfId="0" applyNumberFormat="1" applyFont="1" applyAlignment="1">
      <alignment horizontal="right" vertical="center"/>
    </xf>
    <xf numFmtId="176" fontId="4" fillId="0" borderId="3" xfId="0" applyNumberFormat="1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0" fillId="0" borderId="5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9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14" fontId="10" fillId="0" borderId="0" xfId="0" applyNumberFormat="1" applyFont="1" applyBorder="1">
      <alignment vertical="center"/>
    </xf>
    <xf numFmtId="0" fontId="7" fillId="0" borderId="13" xfId="0" applyFont="1" applyBorder="1">
      <alignment vertical="center"/>
    </xf>
    <xf numFmtId="0" fontId="7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2" fillId="2" borderId="16" xfId="0" applyFont="1" applyFill="1" applyBorder="1">
      <alignment vertical="center"/>
    </xf>
    <xf numFmtId="0" fontId="2" fillId="2" borderId="17" xfId="0" applyFont="1" applyFill="1" applyBorder="1">
      <alignment vertical="center"/>
    </xf>
    <xf numFmtId="0" fontId="2" fillId="2" borderId="18" xfId="0" applyFont="1" applyFill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>
      <alignment vertical="center"/>
    </xf>
    <xf numFmtId="0" fontId="4" fillId="0" borderId="0" xfId="3" applyFont="1" applyAlignment="1">
      <alignment vertical="center"/>
    </xf>
    <xf numFmtId="176" fontId="4" fillId="0" borderId="0" xfId="3" applyNumberFormat="1" applyFont="1" applyAlignment="1">
      <alignment vertical="center"/>
    </xf>
    <xf numFmtId="0" fontId="4" fillId="3" borderId="19" xfId="3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76" fontId="4" fillId="0" borderId="0" xfId="3" applyNumberFormat="1" applyFont="1" applyFill="1" applyBorder="1" applyAlignment="1">
      <alignment vertical="center"/>
    </xf>
    <xf numFmtId="177" fontId="4" fillId="0" borderId="0" xfId="3" applyNumberFormat="1" applyFont="1" applyFill="1" applyBorder="1" applyAlignment="1">
      <alignment vertical="center"/>
    </xf>
    <xf numFmtId="0" fontId="13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49" fontId="2" fillId="0" borderId="0" xfId="0" applyNumberFormat="1" applyFont="1" applyFill="1" applyBorder="1">
      <alignment vertical="center"/>
    </xf>
    <xf numFmtId="49" fontId="2" fillId="0" borderId="0" xfId="0" applyNumberFormat="1" applyFont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Fill="1" applyBorder="1" applyAlignment="1">
      <alignment vertical="center"/>
    </xf>
    <xf numFmtId="176" fontId="4" fillId="0" borderId="0" xfId="4" applyNumberFormat="1" applyFont="1" applyFill="1" applyBorder="1" applyAlignment="1">
      <alignment vertical="center"/>
    </xf>
    <xf numFmtId="177" fontId="4" fillId="0" borderId="0" xfId="4" applyNumberFormat="1" applyFont="1" applyFill="1" applyBorder="1" applyAlignment="1">
      <alignment vertical="center"/>
    </xf>
    <xf numFmtId="0" fontId="4" fillId="3" borderId="20" xfId="4" applyFont="1" applyFill="1" applyBorder="1" applyAlignment="1">
      <alignment vertical="center"/>
    </xf>
    <xf numFmtId="0" fontId="4" fillId="3" borderId="19" xfId="4" applyFont="1" applyFill="1" applyBorder="1" applyAlignment="1">
      <alignment vertical="center"/>
    </xf>
    <xf numFmtId="0" fontId="4" fillId="3" borderId="21" xfId="4" applyFont="1" applyFill="1" applyBorder="1" applyAlignment="1">
      <alignment vertical="center"/>
    </xf>
    <xf numFmtId="0" fontId="4" fillId="3" borderId="22" xfId="4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" fillId="3" borderId="23" xfId="4" applyFont="1" applyFill="1" applyBorder="1" applyAlignment="1">
      <alignment vertical="center"/>
    </xf>
    <xf numFmtId="0" fontId="13" fillId="3" borderId="24" xfId="0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4" fillId="3" borderId="25" xfId="5" applyFont="1" applyFill="1" applyBorder="1" applyAlignment="1">
      <alignment vertical="center"/>
    </xf>
    <xf numFmtId="0" fontId="4" fillId="3" borderId="26" xfId="5" applyFont="1" applyFill="1" applyBorder="1" applyAlignment="1">
      <alignment vertical="center"/>
    </xf>
    <xf numFmtId="0" fontId="4" fillId="3" borderId="27" xfId="5" applyFont="1" applyFill="1" applyBorder="1" applyAlignment="1">
      <alignment vertical="center"/>
    </xf>
    <xf numFmtId="176" fontId="4" fillId="0" borderId="28" xfId="5" applyNumberFormat="1" applyFont="1" applyBorder="1" applyAlignment="1">
      <alignment vertical="center"/>
    </xf>
    <xf numFmtId="0" fontId="4" fillId="3" borderId="20" xfId="5" applyFont="1" applyFill="1" applyBorder="1" applyAlignment="1">
      <alignment vertical="center"/>
    </xf>
    <xf numFmtId="0" fontId="4" fillId="3" borderId="19" xfId="5" applyFont="1" applyFill="1" applyBorder="1" applyAlignment="1">
      <alignment vertical="center"/>
    </xf>
    <xf numFmtId="0" fontId="4" fillId="3" borderId="21" xfId="5" applyFont="1" applyFill="1" applyBorder="1" applyAlignment="1">
      <alignment vertical="center"/>
    </xf>
    <xf numFmtId="0" fontId="4" fillId="3" borderId="22" xfId="5" applyFont="1" applyFill="1" applyBorder="1" applyAlignment="1">
      <alignment vertical="center"/>
    </xf>
    <xf numFmtId="176" fontId="4" fillId="0" borderId="29" xfId="5" applyNumberFormat="1" applyFont="1" applyBorder="1" applyAlignment="1">
      <alignment vertical="center"/>
    </xf>
    <xf numFmtId="176" fontId="4" fillId="0" borderId="0" xfId="5" applyNumberFormat="1" applyFont="1" applyFill="1" applyBorder="1" applyAlignment="1">
      <alignment vertical="center"/>
    </xf>
    <xf numFmtId="177" fontId="4" fillId="0" borderId="0" xfId="5" applyNumberFormat="1" applyFont="1" applyFill="1" applyBorder="1" applyAlignment="1">
      <alignment vertical="center"/>
    </xf>
    <xf numFmtId="0" fontId="4" fillId="3" borderId="30" xfId="5" applyFont="1" applyFill="1" applyBorder="1" applyAlignment="1">
      <alignment vertical="center"/>
    </xf>
    <xf numFmtId="0" fontId="4" fillId="3" borderId="31" xfId="5" applyFont="1" applyFill="1" applyBorder="1" applyAlignment="1">
      <alignment vertical="center"/>
    </xf>
    <xf numFmtId="0" fontId="4" fillId="3" borderId="32" xfId="5" applyFont="1" applyFill="1" applyBorder="1" applyAlignment="1">
      <alignment vertical="center"/>
    </xf>
    <xf numFmtId="176" fontId="4" fillId="0" borderId="33" xfId="5" applyNumberFormat="1" applyFont="1" applyBorder="1" applyAlignment="1">
      <alignment vertical="center"/>
    </xf>
    <xf numFmtId="176" fontId="4" fillId="0" borderId="34" xfId="5" applyNumberFormat="1" applyFont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177" fontId="4" fillId="0" borderId="0" xfId="5" applyNumberFormat="1" applyFont="1" applyBorder="1" applyAlignment="1">
      <alignment vertical="center"/>
    </xf>
    <xf numFmtId="176" fontId="4" fillId="0" borderId="0" xfId="5" applyNumberFormat="1" applyFont="1" applyBorder="1" applyAlignment="1">
      <alignment vertical="center"/>
    </xf>
    <xf numFmtId="0" fontId="4" fillId="3" borderId="35" xfId="5" applyFont="1" applyFill="1" applyBorder="1" applyAlignment="1">
      <alignment vertical="center"/>
    </xf>
    <xf numFmtId="176" fontId="4" fillId="0" borderId="36" xfId="5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1" applyBorder="1" applyAlignment="1" applyProtection="1">
      <alignment vertical="center"/>
    </xf>
    <xf numFmtId="0" fontId="4" fillId="3" borderId="37" xfId="4" applyFont="1" applyFill="1" applyBorder="1" applyAlignment="1">
      <alignment vertical="center"/>
    </xf>
    <xf numFmtId="0" fontId="5" fillId="0" borderId="0" xfId="1" applyFont="1" applyBorder="1" applyAlignment="1" applyProtection="1">
      <alignment vertical="center"/>
    </xf>
    <xf numFmtId="0" fontId="4" fillId="3" borderId="38" xfId="4" applyFont="1" applyFill="1" applyBorder="1" applyAlignment="1">
      <alignment vertical="center"/>
    </xf>
    <xf numFmtId="0" fontId="4" fillId="3" borderId="6" xfId="4" applyFont="1" applyFill="1" applyBorder="1" applyAlignment="1">
      <alignment vertical="center"/>
    </xf>
    <xf numFmtId="0" fontId="4" fillId="3" borderId="39" xfId="4" applyFont="1" applyFill="1" applyBorder="1" applyAlignment="1">
      <alignment vertical="center"/>
    </xf>
    <xf numFmtId="0" fontId="4" fillId="3" borderId="11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3" borderId="41" xfId="4" applyFont="1" applyFill="1" applyBorder="1" applyAlignment="1">
      <alignment vertical="center"/>
    </xf>
    <xf numFmtId="0" fontId="4" fillId="3" borderId="42" xfId="4" applyFont="1" applyFill="1" applyBorder="1" applyAlignment="1">
      <alignment vertical="center"/>
    </xf>
    <xf numFmtId="176" fontId="4" fillId="0" borderId="43" xfId="0" applyNumberFormat="1" applyFont="1" applyFill="1" applyBorder="1" applyAlignment="1">
      <alignment vertical="center"/>
    </xf>
    <xf numFmtId="176" fontId="4" fillId="0" borderId="44" xfId="0" applyNumberFormat="1" applyFont="1" applyFill="1" applyBorder="1" applyAlignment="1">
      <alignment vertical="center"/>
    </xf>
    <xf numFmtId="176" fontId="4" fillId="0" borderId="45" xfId="0" applyNumberFormat="1" applyFont="1" applyFill="1" applyBorder="1" applyAlignment="1">
      <alignment vertical="center"/>
    </xf>
    <xf numFmtId="176" fontId="4" fillId="0" borderId="46" xfId="0" applyNumberFormat="1" applyFont="1" applyFill="1" applyBorder="1" applyAlignment="1">
      <alignment vertical="center"/>
    </xf>
    <xf numFmtId="176" fontId="4" fillId="0" borderId="47" xfId="0" applyNumberFormat="1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3" borderId="51" xfId="0" applyFont="1" applyFill="1" applyBorder="1" applyAlignment="1">
      <alignment horizontal="left" vertical="center"/>
    </xf>
    <xf numFmtId="0" fontId="4" fillId="3" borderId="52" xfId="0" applyFont="1" applyFill="1" applyBorder="1">
      <alignment vertical="center"/>
    </xf>
    <xf numFmtId="0" fontId="4" fillId="3" borderId="5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4" fillId="3" borderId="56" xfId="0" applyFont="1" applyFill="1" applyBorder="1">
      <alignment vertical="center"/>
    </xf>
    <xf numFmtId="176" fontId="4" fillId="0" borderId="1" xfId="0" applyNumberFormat="1" applyFont="1" applyFill="1" applyBorder="1">
      <alignment vertical="center"/>
    </xf>
    <xf numFmtId="176" fontId="4" fillId="0" borderId="57" xfId="0" applyNumberFormat="1" applyFont="1" applyFill="1" applyBorder="1">
      <alignment vertical="center"/>
    </xf>
    <xf numFmtId="176" fontId="4" fillId="0" borderId="58" xfId="0" applyNumberFormat="1" applyFont="1" applyFill="1" applyBorder="1">
      <alignment vertical="center"/>
    </xf>
    <xf numFmtId="0" fontId="4" fillId="3" borderId="59" xfId="0" applyFont="1" applyFill="1" applyBorder="1">
      <alignment vertical="center"/>
    </xf>
    <xf numFmtId="176" fontId="4" fillId="0" borderId="60" xfId="0" applyNumberFormat="1" applyFont="1" applyFill="1" applyBorder="1" applyAlignment="1">
      <alignment vertical="center"/>
    </xf>
    <xf numFmtId="176" fontId="4" fillId="0" borderId="61" xfId="0" applyNumberFormat="1" applyFont="1" applyFill="1" applyBorder="1" applyAlignment="1">
      <alignment vertical="center"/>
    </xf>
    <xf numFmtId="179" fontId="4" fillId="0" borderId="60" xfId="0" applyNumberFormat="1" applyFont="1" applyFill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4" borderId="0" xfId="0" applyFont="1" applyFill="1" applyBorder="1">
      <alignment vertical="center"/>
    </xf>
    <xf numFmtId="0" fontId="4" fillId="4" borderId="0" xfId="0" applyFont="1" applyFill="1" applyBorder="1" applyAlignment="1">
      <alignment vertical="center" shrinkToFit="1"/>
    </xf>
    <xf numFmtId="0" fontId="4" fillId="4" borderId="62" xfId="0" applyFont="1" applyFill="1" applyBorder="1">
      <alignment vertical="center"/>
    </xf>
    <xf numFmtId="0" fontId="4" fillId="4" borderId="63" xfId="0" applyFont="1" applyFill="1" applyBorder="1">
      <alignment vertical="center"/>
    </xf>
    <xf numFmtId="0" fontId="4" fillId="4" borderId="63" xfId="0" applyFont="1" applyFill="1" applyBorder="1" applyAlignment="1">
      <alignment vertical="center" shrinkToFit="1"/>
    </xf>
    <xf numFmtId="0" fontId="4" fillId="4" borderId="64" xfId="0" applyFont="1" applyFill="1" applyBorder="1">
      <alignment vertical="center"/>
    </xf>
    <xf numFmtId="0" fontId="4" fillId="4" borderId="65" xfId="0" applyFont="1" applyFill="1" applyBorder="1">
      <alignment vertical="center"/>
    </xf>
    <xf numFmtId="0" fontId="4" fillId="4" borderId="66" xfId="0" applyFont="1" applyFill="1" applyBorder="1">
      <alignment vertical="center"/>
    </xf>
    <xf numFmtId="0" fontId="4" fillId="4" borderId="67" xfId="0" applyFont="1" applyFill="1" applyBorder="1">
      <alignment vertical="center"/>
    </xf>
    <xf numFmtId="0" fontId="4" fillId="4" borderId="68" xfId="0" applyFont="1" applyFill="1" applyBorder="1">
      <alignment vertical="center"/>
    </xf>
    <xf numFmtId="0" fontId="4" fillId="4" borderId="68" xfId="0" applyFont="1" applyFill="1" applyBorder="1" applyAlignment="1">
      <alignment vertical="center" shrinkToFit="1"/>
    </xf>
    <xf numFmtId="0" fontId="4" fillId="4" borderId="69" xfId="0" applyFont="1" applyFill="1" applyBorder="1">
      <alignment vertical="center"/>
    </xf>
    <xf numFmtId="179" fontId="4" fillId="0" borderId="70" xfId="0" applyNumberFormat="1" applyFont="1" applyFill="1" applyBorder="1" applyAlignment="1">
      <alignment vertical="center"/>
    </xf>
    <xf numFmtId="179" fontId="4" fillId="0" borderId="47" xfId="0" applyNumberFormat="1" applyFont="1" applyFill="1" applyBorder="1" applyAlignment="1">
      <alignment vertical="center"/>
    </xf>
    <xf numFmtId="179" fontId="4" fillId="0" borderId="2" xfId="0" applyNumberFormat="1" applyFont="1" applyFill="1" applyBorder="1">
      <alignment vertical="center"/>
    </xf>
    <xf numFmtId="179" fontId="4" fillId="0" borderId="47" xfId="0" applyNumberFormat="1" applyFont="1" applyFill="1" applyBorder="1">
      <alignment vertical="center"/>
    </xf>
    <xf numFmtId="179" fontId="4" fillId="0" borderId="45" xfId="0" applyNumberFormat="1" applyFont="1" applyFill="1" applyBorder="1">
      <alignment vertical="center"/>
    </xf>
    <xf numFmtId="179" fontId="4" fillId="0" borderId="71" xfId="0" applyNumberFormat="1" applyFont="1" applyFill="1" applyBorder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42" xfId="4" applyFont="1" applyFill="1" applyBorder="1" applyAlignment="1">
      <alignment horizontal="left" vertical="center"/>
    </xf>
    <xf numFmtId="0" fontId="4" fillId="3" borderId="19" xfId="4" applyFont="1" applyFill="1" applyBorder="1" applyAlignment="1">
      <alignment horizontal="left" vertical="center"/>
    </xf>
    <xf numFmtId="176" fontId="4" fillId="0" borderId="48" xfId="0" applyNumberFormat="1" applyFont="1" applyFill="1" applyBorder="1">
      <alignment vertical="center"/>
    </xf>
    <xf numFmtId="176" fontId="4" fillId="0" borderId="50" xfId="0" applyNumberFormat="1" applyFont="1" applyFill="1" applyBorder="1">
      <alignment vertical="center"/>
    </xf>
    <xf numFmtId="176" fontId="4" fillId="0" borderId="72" xfId="0" applyNumberFormat="1" applyFont="1" applyFill="1" applyBorder="1">
      <alignment vertical="center"/>
    </xf>
    <xf numFmtId="176" fontId="4" fillId="0" borderId="73" xfId="0" applyNumberFormat="1" applyFont="1" applyFill="1" applyBorder="1">
      <alignment vertical="center"/>
    </xf>
    <xf numFmtId="0" fontId="4" fillId="3" borderId="26" xfId="4" applyFont="1" applyFill="1" applyBorder="1" applyAlignment="1">
      <alignment vertical="center"/>
    </xf>
    <xf numFmtId="0" fontId="4" fillId="3" borderId="27" xfId="4" applyFont="1" applyFill="1" applyBorder="1" applyAlignment="1">
      <alignment vertical="center"/>
    </xf>
    <xf numFmtId="0" fontId="4" fillId="3" borderId="26" xfId="6" applyFont="1" applyFill="1" applyBorder="1" applyAlignment="1">
      <alignment vertical="center"/>
    </xf>
    <xf numFmtId="0" fontId="4" fillId="3" borderId="20" xfId="6" applyFont="1" applyFill="1" applyBorder="1" applyAlignment="1">
      <alignment vertical="center"/>
    </xf>
    <xf numFmtId="0" fontId="4" fillId="3" borderId="21" xfId="6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4" fillId="3" borderId="31" xfId="6" applyFont="1" applyFill="1" applyBorder="1" applyAlignment="1">
      <alignment vertical="center"/>
    </xf>
    <xf numFmtId="0" fontId="4" fillId="3" borderId="74" xfId="6" applyFont="1" applyFill="1" applyBorder="1" applyAlignment="1">
      <alignment vertical="center"/>
    </xf>
    <xf numFmtId="0" fontId="4" fillId="3" borderId="42" xfId="6" applyFont="1" applyFill="1" applyBorder="1" applyAlignment="1">
      <alignment vertical="center"/>
    </xf>
    <xf numFmtId="0" fontId="4" fillId="0" borderId="0" xfId="6" applyFont="1" applyAlignment="1">
      <alignment horizontal="right" vertical="center"/>
    </xf>
    <xf numFmtId="176" fontId="4" fillId="0" borderId="1" xfId="3" applyNumberFormat="1" applyFont="1" applyBorder="1" applyAlignment="1">
      <alignment vertical="center"/>
    </xf>
    <xf numFmtId="176" fontId="4" fillId="0" borderId="2" xfId="3" applyNumberFormat="1" applyFont="1" applyBorder="1" applyAlignment="1">
      <alignment vertical="center"/>
    </xf>
    <xf numFmtId="176" fontId="4" fillId="0" borderId="3" xfId="3" applyNumberFormat="1" applyFont="1" applyBorder="1" applyAlignment="1">
      <alignment vertical="center"/>
    </xf>
    <xf numFmtId="0" fontId="4" fillId="2" borderId="75" xfId="0" applyFont="1" applyFill="1" applyBorder="1">
      <alignment vertical="center"/>
    </xf>
    <xf numFmtId="0" fontId="4" fillId="2" borderId="76" xfId="0" applyFont="1" applyFill="1" applyBorder="1">
      <alignment vertical="center"/>
    </xf>
    <xf numFmtId="0" fontId="4" fillId="2" borderId="14" xfId="0" applyFont="1" applyFill="1" applyBorder="1">
      <alignment vertical="center"/>
    </xf>
    <xf numFmtId="49" fontId="4" fillId="2" borderId="75" xfId="3" applyNumberFormat="1" applyFont="1" applyFill="1" applyBorder="1" applyAlignment="1">
      <alignment vertical="center"/>
    </xf>
    <xf numFmtId="49" fontId="4" fillId="2" borderId="77" xfId="3" applyNumberFormat="1" applyFont="1" applyFill="1" applyBorder="1" applyAlignment="1">
      <alignment vertical="center"/>
    </xf>
    <xf numFmtId="49" fontId="4" fillId="2" borderId="78" xfId="4" applyNumberFormat="1" applyFont="1" applyFill="1" applyBorder="1" applyAlignment="1">
      <alignment vertical="center"/>
    </xf>
    <xf numFmtId="0" fontId="4" fillId="2" borderId="79" xfId="0" applyFont="1" applyFill="1" applyBorder="1">
      <alignment vertical="center"/>
    </xf>
    <xf numFmtId="176" fontId="4" fillId="0" borderId="80" xfId="3" applyNumberFormat="1" applyFont="1" applyBorder="1" applyAlignment="1">
      <alignment vertical="center"/>
    </xf>
    <xf numFmtId="176" fontId="4" fillId="0" borderId="81" xfId="3" applyNumberFormat="1" applyFont="1" applyBorder="1" applyAlignment="1">
      <alignment vertical="center"/>
    </xf>
    <xf numFmtId="176" fontId="4" fillId="0" borderId="82" xfId="3" applyNumberFormat="1" applyFont="1" applyBorder="1" applyAlignment="1">
      <alignment vertical="center"/>
    </xf>
    <xf numFmtId="49" fontId="4" fillId="2" borderId="70" xfId="4" applyNumberFormat="1" applyFont="1" applyFill="1" applyBorder="1" applyAlignment="1">
      <alignment vertical="center"/>
    </xf>
    <xf numFmtId="176" fontId="4" fillId="0" borderId="83" xfId="4" applyNumberFormat="1" applyFont="1" applyBorder="1" applyAlignment="1">
      <alignment vertical="center"/>
    </xf>
    <xf numFmtId="176" fontId="4" fillId="0" borderId="47" xfId="4" applyNumberFormat="1" applyFont="1" applyBorder="1" applyAlignment="1">
      <alignment vertical="center"/>
    </xf>
    <xf numFmtId="176" fontId="4" fillId="0" borderId="71" xfId="4" applyNumberFormat="1" applyFont="1" applyBorder="1" applyAlignment="1">
      <alignment vertical="center"/>
    </xf>
    <xf numFmtId="176" fontId="4" fillId="0" borderId="84" xfId="4" applyNumberFormat="1" applyFont="1" applyBorder="1" applyAlignment="1">
      <alignment vertical="center"/>
    </xf>
    <xf numFmtId="176" fontId="4" fillId="0" borderId="85" xfId="4" applyNumberFormat="1" applyFont="1" applyBorder="1" applyAlignment="1">
      <alignment vertical="center"/>
    </xf>
    <xf numFmtId="176" fontId="4" fillId="0" borderId="57" xfId="4" applyNumberFormat="1" applyFont="1" applyBorder="1" applyAlignment="1">
      <alignment vertical="center"/>
    </xf>
    <xf numFmtId="49" fontId="4" fillId="0" borderId="0" xfId="4" applyNumberFormat="1" applyFont="1" applyFill="1" applyBorder="1" applyAlignment="1">
      <alignment vertical="center"/>
    </xf>
    <xf numFmtId="0" fontId="4" fillId="0" borderId="0" xfId="4" applyFont="1" applyFill="1" applyBorder="1" applyAlignment="1">
      <alignment horizontal="right" vertical="center"/>
    </xf>
    <xf numFmtId="176" fontId="4" fillId="0" borderId="1" xfId="4" applyNumberFormat="1" applyFont="1" applyBorder="1" applyAlignment="1">
      <alignment vertical="center"/>
    </xf>
    <xf numFmtId="176" fontId="4" fillId="0" borderId="2" xfId="4" applyNumberFormat="1" applyFont="1" applyBorder="1" applyAlignment="1">
      <alignment vertical="center"/>
    </xf>
    <xf numFmtId="176" fontId="4" fillId="0" borderId="45" xfId="4" applyNumberFormat="1" applyFont="1" applyBorder="1" applyAlignment="1">
      <alignment vertical="center"/>
    </xf>
    <xf numFmtId="176" fontId="4" fillId="0" borderId="86" xfId="4" applyNumberFormat="1" applyFont="1" applyBorder="1" applyAlignment="1">
      <alignment vertical="center"/>
    </xf>
    <xf numFmtId="176" fontId="4" fillId="0" borderId="87" xfId="4" applyNumberFormat="1" applyFont="1" applyBorder="1" applyAlignment="1">
      <alignment vertical="center"/>
    </xf>
    <xf numFmtId="176" fontId="4" fillId="0" borderId="3" xfId="4" applyNumberFormat="1" applyFont="1" applyBorder="1" applyAlignment="1">
      <alignment vertical="center"/>
    </xf>
    <xf numFmtId="49" fontId="4" fillId="0" borderId="0" xfId="5" applyNumberFormat="1" applyFont="1" applyFill="1" applyBorder="1" applyAlignment="1">
      <alignment vertical="center"/>
    </xf>
    <xf numFmtId="178" fontId="4" fillId="0" borderId="0" xfId="5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4" fillId="0" borderId="57" xfId="5" applyNumberFormat="1" applyFont="1" applyBorder="1" applyAlignment="1">
      <alignment vertical="center"/>
    </xf>
    <xf numFmtId="176" fontId="4" fillId="0" borderId="47" xfId="5" applyNumberFormat="1" applyFont="1" applyBorder="1" applyAlignment="1">
      <alignment vertical="center"/>
    </xf>
    <xf numFmtId="176" fontId="4" fillId="0" borderId="71" xfId="5" applyNumberFormat="1" applyFont="1" applyBorder="1" applyAlignment="1">
      <alignment vertical="center"/>
    </xf>
    <xf numFmtId="176" fontId="4" fillId="0" borderId="70" xfId="5" applyNumberFormat="1" applyFont="1" applyBorder="1" applyAlignment="1">
      <alignment vertical="center"/>
    </xf>
    <xf numFmtId="176" fontId="4" fillId="0" borderId="88" xfId="5" applyNumberFormat="1" applyFont="1" applyBorder="1" applyAlignment="1">
      <alignment vertical="center"/>
    </xf>
    <xf numFmtId="0" fontId="4" fillId="2" borderId="13" xfId="5" applyFont="1" applyFill="1" applyBorder="1" applyAlignment="1">
      <alignment vertical="center"/>
    </xf>
    <xf numFmtId="0" fontId="4" fillId="2" borderId="15" xfId="5" applyFont="1" applyFill="1" applyBorder="1" applyAlignment="1">
      <alignment vertical="center"/>
    </xf>
    <xf numFmtId="0" fontId="4" fillId="2" borderId="76" xfId="5" applyFont="1" applyFill="1" applyBorder="1" applyAlignment="1">
      <alignment vertical="center"/>
    </xf>
    <xf numFmtId="0" fontId="4" fillId="2" borderId="79" xfId="5" applyFont="1" applyFill="1" applyBorder="1" applyAlignment="1">
      <alignment vertical="center"/>
    </xf>
    <xf numFmtId="49" fontId="4" fillId="2" borderId="79" xfId="5" applyNumberFormat="1" applyFont="1" applyFill="1" applyBorder="1" applyAlignment="1">
      <alignment vertical="center"/>
    </xf>
    <xf numFmtId="49" fontId="4" fillId="2" borderId="77" xfId="5" applyNumberFormat="1" applyFont="1" applyFill="1" applyBorder="1" applyAlignment="1">
      <alignment vertical="center"/>
    </xf>
    <xf numFmtId="0" fontId="4" fillId="2" borderId="77" xfId="5" applyFont="1" applyFill="1" applyBorder="1" applyAlignment="1">
      <alignment vertical="center"/>
    </xf>
    <xf numFmtId="0" fontId="4" fillId="2" borderId="13" xfId="5" applyFont="1" applyFill="1" applyBorder="1" applyAlignment="1">
      <alignment horizontal="center" vertical="center"/>
    </xf>
    <xf numFmtId="0" fontId="4" fillId="2" borderId="15" xfId="5" applyFont="1" applyFill="1" applyBorder="1" applyAlignment="1">
      <alignment horizontal="center" vertical="center"/>
    </xf>
    <xf numFmtId="0" fontId="4" fillId="2" borderId="76" xfId="5" applyFont="1" applyFill="1" applyBorder="1" applyAlignment="1">
      <alignment horizontal="center" vertical="center"/>
    </xf>
    <xf numFmtId="176" fontId="4" fillId="0" borderId="3" xfId="5" applyNumberFormat="1" applyFont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6" fontId="4" fillId="0" borderId="45" xfId="5" applyNumberFormat="1" applyFont="1" applyBorder="1" applyAlignment="1">
      <alignment vertical="center"/>
    </xf>
    <xf numFmtId="176" fontId="4" fillId="0" borderId="60" xfId="5" applyNumberFormat="1" applyFont="1" applyBorder="1" applyAlignment="1">
      <alignment vertical="center"/>
    </xf>
    <xf numFmtId="176" fontId="4" fillId="0" borderId="89" xfId="5" applyNumberFormat="1" applyFont="1" applyBorder="1" applyAlignment="1">
      <alignment vertical="center"/>
    </xf>
    <xf numFmtId="0" fontId="4" fillId="0" borderId="0" xfId="3" applyFont="1" applyAlignment="1" applyProtection="1">
      <alignment vertical="center"/>
    </xf>
    <xf numFmtId="176" fontId="4" fillId="0" borderId="83" xfId="3" applyNumberFormat="1" applyFont="1" applyBorder="1" applyAlignment="1">
      <alignment vertical="center"/>
    </xf>
    <xf numFmtId="176" fontId="4" fillId="0" borderId="47" xfId="3" applyNumberFormat="1" applyFont="1" applyBorder="1" applyAlignment="1">
      <alignment vertical="center"/>
    </xf>
    <xf numFmtId="176" fontId="4" fillId="0" borderId="0" xfId="4" applyNumberFormat="1" applyFont="1" applyAlignment="1">
      <alignment vertical="center"/>
    </xf>
    <xf numFmtId="176" fontId="4" fillId="0" borderId="0" xfId="5" applyNumberFormat="1" applyFont="1" applyAlignment="1">
      <alignment vertical="center"/>
    </xf>
    <xf numFmtId="0" fontId="4" fillId="3" borderId="74" xfId="5" applyFont="1" applyFill="1" applyBorder="1" applyAlignment="1">
      <alignment vertical="center"/>
    </xf>
    <xf numFmtId="0" fontId="4" fillId="3" borderId="90" xfId="5" applyFont="1" applyFill="1" applyBorder="1" applyAlignment="1">
      <alignment vertical="center"/>
    </xf>
    <xf numFmtId="0" fontId="4" fillId="0" borderId="91" xfId="5" applyFont="1" applyFill="1" applyBorder="1" applyAlignment="1">
      <alignment horizontal="center" vertical="center"/>
    </xf>
    <xf numFmtId="0" fontId="4" fillId="0" borderId="91" xfId="0" applyFont="1" applyFill="1" applyBorder="1">
      <alignment vertical="center"/>
    </xf>
    <xf numFmtId="0" fontId="4" fillId="0" borderId="91" xfId="5" applyFont="1" applyFill="1" applyBorder="1" applyAlignment="1">
      <alignment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40" xfId="3" applyFont="1" applyFill="1" applyBorder="1" applyAlignment="1">
      <alignment vertical="center"/>
    </xf>
    <xf numFmtId="176" fontId="4" fillId="0" borderId="94" xfId="3" applyNumberFormat="1" applyFont="1" applyBorder="1" applyAlignment="1">
      <alignment vertical="center"/>
    </xf>
    <xf numFmtId="176" fontId="4" fillId="0" borderId="87" xfId="3" applyNumberFormat="1" applyFont="1" applyBorder="1" applyAlignment="1">
      <alignment vertical="center"/>
    </xf>
    <xf numFmtId="176" fontId="4" fillId="0" borderId="85" xfId="3" applyNumberFormat="1" applyFont="1" applyBorder="1" applyAlignment="1">
      <alignment vertical="center"/>
    </xf>
    <xf numFmtId="176" fontId="4" fillId="0" borderId="6" xfId="5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2" fillId="5" borderId="0" xfId="0" applyFont="1" applyFill="1" applyBorder="1">
      <alignment vertical="center"/>
    </xf>
    <xf numFmtId="0" fontId="0" fillId="5" borderId="0" xfId="0" applyFill="1" applyBorder="1">
      <alignment vertical="center"/>
    </xf>
    <xf numFmtId="0" fontId="7" fillId="5" borderId="0" xfId="0" applyFont="1" applyFill="1" applyBorder="1">
      <alignment vertical="center"/>
    </xf>
    <xf numFmtId="0" fontId="11" fillId="2" borderId="62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horizontal="center" vertical="center"/>
    </xf>
    <xf numFmtId="0" fontId="11" fillId="2" borderId="69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95" xfId="3" applyFont="1" applyFill="1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4" fillId="2" borderId="13" xfId="3" applyFont="1" applyFill="1" applyBorder="1" applyAlignment="1">
      <alignment vertical="center"/>
    </xf>
    <xf numFmtId="0" fontId="0" fillId="0" borderId="76" xfId="0" applyBorder="1" applyAlignment="1">
      <alignment vertical="center"/>
    </xf>
    <xf numFmtId="0" fontId="4" fillId="3" borderId="25" xfId="3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4" fillId="3" borderId="96" xfId="3" applyFont="1" applyFill="1" applyBorder="1" applyAlignment="1">
      <alignment vertical="center"/>
    </xf>
    <xf numFmtId="0" fontId="4" fillId="3" borderId="97" xfId="3" applyFont="1" applyFill="1" applyBorder="1" applyAlignment="1">
      <alignment vertical="center"/>
    </xf>
    <xf numFmtId="0" fontId="4" fillId="3" borderId="98" xfId="4" applyFont="1" applyFill="1" applyBorder="1" applyAlignment="1">
      <alignment vertical="center" wrapText="1"/>
    </xf>
    <xf numFmtId="0" fontId="4" fillId="3" borderId="99" xfId="4" applyFont="1" applyFill="1" applyBorder="1" applyAlignment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96" xfId="4" applyFont="1" applyFill="1" applyBorder="1" applyAlignment="1">
      <alignment horizontal="left" vertical="center"/>
    </xf>
    <xf numFmtId="0" fontId="0" fillId="0" borderId="100" xfId="0" applyBorder="1" applyAlignment="1">
      <alignment vertical="center"/>
    </xf>
    <xf numFmtId="0" fontId="0" fillId="0" borderId="97" xfId="0" applyBorder="1" applyAlignment="1">
      <alignment vertical="center"/>
    </xf>
    <xf numFmtId="0" fontId="4" fillId="3" borderId="95" xfId="4" applyFont="1" applyFill="1" applyBorder="1" applyAlignment="1">
      <alignment vertical="center"/>
    </xf>
    <xf numFmtId="0" fontId="4" fillId="3" borderId="96" xfId="4" applyFont="1" applyFill="1" applyBorder="1" applyAlignment="1">
      <alignment vertical="center"/>
    </xf>
    <xf numFmtId="0" fontId="4" fillId="3" borderId="101" xfId="4" applyFont="1" applyFill="1" applyBorder="1" applyAlignment="1">
      <alignment horizontal="left" vertical="center"/>
    </xf>
    <xf numFmtId="0" fontId="4" fillId="3" borderId="27" xfId="4" applyFont="1" applyFill="1" applyBorder="1" applyAlignment="1">
      <alignment horizontal="left" vertical="center"/>
    </xf>
    <xf numFmtId="0" fontId="4" fillId="3" borderId="95" xfId="4" applyFont="1" applyFill="1" applyBorder="1" applyAlignment="1">
      <alignment vertical="center" wrapText="1"/>
    </xf>
    <xf numFmtId="0" fontId="13" fillId="0" borderId="2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4" fillId="3" borderId="100" xfId="4" applyFont="1" applyFill="1" applyBorder="1" applyAlignment="1">
      <alignment vertical="center"/>
    </xf>
    <xf numFmtId="0" fontId="4" fillId="3" borderId="97" xfId="4" applyFont="1" applyFill="1" applyBorder="1" applyAlignment="1">
      <alignment vertical="center"/>
    </xf>
    <xf numFmtId="0" fontId="4" fillId="3" borderId="102" xfId="0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4" fillId="3" borderId="38" xfId="5" applyFont="1" applyFill="1" applyBorder="1" applyAlignment="1">
      <alignment vertical="center" wrapText="1"/>
    </xf>
    <xf numFmtId="0" fontId="4" fillId="3" borderId="38" xfId="0" applyFont="1" applyFill="1" applyBorder="1" applyAlignment="1">
      <alignment vertical="center" wrapText="1"/>
    </xf>
    <xf numFmtId="0" fontId="4" fillId="3" borderId="102" xfId="0" applyFont="1" applyFill="1" applyBorder="1" applyAlignment="1">
      <alignment vertical="center" wrapText="1"/>
    </xf>
  </cellXfs>
  <cellStyles count="7">
    <cellStyle name="ハイパーリンク" xfId="1" builtinId="8"/>
    <cellStyle name="標準" xfId="0" builtinId="0"/>
    <cellStyle name="標準 3" xfId="2" xr:uid="{00000000-0005-0000-0000-000002000000}"/>
    <cellStyle name="標準_Report" xfId="3" xr:uid="{00000000-0005-0000-0000-000003000000}"/>
    <cellStyle name="標準_Report_エリアマーケタタキ" xfId="4" xr:uid="{00000000-0005-0000-0000-000004000000}"/>
    <cellStyle name="標準_Report_エリアマーケタタキ_エリアマーケタタキ（山田）" xfId="5" xr:uid="{00000000-0005-0000-0000-000005000000}"/>
    <cellStyle name="標準_Report_エリアマーケタタキ_エリアマーケタタキ（山田）_経済センサス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人員別世帯構成比</a:t>
            </a:r>
          </a:p>
        </c:rich>
      </c:tx>
      <c:layout>
        <c:manualLayout>
          <c:xMode val="edge"/>
          <c:yMode val="edge"/>
          <c:x val="3.7865748709122203E-2"/>
          <c:y val="6.6667249927092442E-2"/>
        </c:manualLayout>
      </c:layout>
      <c:overlay val="0"/>
      <c:spPr>
        <a:solidFill>
          <a:srgbClr val="FFCC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37349397590355E-2"/>
          <c:y val="0.26666811343377517"/>
          <c:w val="0.87951807228915657"/>
          <c:h val="0.561114155350235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基本分析!$BX$10</c:f>
              <c:strCache>
                <c:ptCount val="1"/>
                <c:pt idx="0">
                  <c:v>１人世帯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基本分析!$BX$11:$BX$13</c:f>
              <c:numCache>
                <c:formatCode>General</c:formatCode>
                <c:ptCount val="3"/>
                <c:pt idx="0">
                  <c:v>3164675</c:v>
                </c:pt>
                <c:pt idx="1">
                  <c:v>61540</c:v>
                </c:pt>
                <c:pt idx="2">
                  <c:v>151761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F-480F-B775-AE8B2B4F0E14}"/>
            </c:ext>
          </c:extLst>
        </c:ser>
        <c:ser>
          <c:idx val="1"/>
          <c:order val="1"/>
          <c:tx>
            <c:strRef>
              <c:f>基本分析!$BY$10</c:f>
              <c:strCache>
                <c:ptCount val="1"/>
                <c:pt idx="0">
                  <c:v>２人世帯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基本分析!$BY$11:$BY$13</c:f>
              <c:numCache>
                <c:formatCode>General</c:formatCode>
                <c:ptCount val="3"/>
                <c:pt idx="0">
                  <c:v>1618074</c:v>
                </c:pt>
                <c:pt idx="1">
                  <c:v>24539</c:v>
                </c:pt>
                <c:pt idx="2">
                  <c:v>56325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F-480F-B775-AE8B2B4F0E14}"/>
            </c:ext>
          </c:extLst>
        </c:ser>
        <c:ser>
          <c:idx val="2"/>
          <c:order val="2"/>
          <c:tx>
            <c:strRef>
              <c:f>基本分析!$BZ$10</c:f>
              <c:strCache>
                <c:ptCount val="1"/>
                <c:pt idx="0">
                  <c:v>３人世帯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基本分析!$BZ$11:$BZ$13</c:f>
              <c:numCache>
                <c:formatCode>General</c:formatCode>
                <c:ptCount val="3"/>
                <c:pt idx="0">
                  <c:v>990895</c:v>
                </c:pt>
                <c:pt idx="1">
                  <c:v>12933</c:v>
                </c:pt>
                <c:pt idx="2">
                  <c:v>31486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F-480F-B775-AE8B2B4F0E14}"/>
            </c:ext>
          </c:extLst>
        </c:ser>
        <c:ser>
          <c:idx val="3"/>
          <c:order val="3"/>
          <c:tx>
            <c:strRef>
              <c:f>基本分析!$CA$10</c:f>
              <c:strCache>
                <c:ptCount val="1"/>
                <c:pt idx="0">
                  <c:v>４人世帯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基本分析!$CA$11:$CA$13</c:f>
              <c:numCache>
                <c:formatCode>General</c:formatCode>
                <c:ptCount val="3"/>
                <c:pt idx="0">
                  <c:v>701920</c:v>
                </c:pt>
                <c:pt idx="1">
                  <c:v>7822</c:v>
                </c:pt>
                <c:pt idx="2">
                  <c:v>19679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F-480F-B775-AE8B2B4F0E14}"/>
            </c:ext>
          </c:extLst>
        </c:ser>
        <c:ser>
          <c:idx val="4"/>
          <c:order val="4"/>
          <c:tx>
            <c:strRef>
              <c:f>基本分析!$CB$10</c:f>
              <c:strCache>
                <c:ptCount val="1"/>
                <c:pt idx="0">
                  <c:v>５人世帯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基本分析!$CB$11:$CB$13</c:f>
              <c:numCache>
                <c:formatCode>General</c:formatCode>
                <c:ptCount val="3"/>
                <c:pt idx="0">
                  <c:v>171503</c:v>
                </c:pt>
                <c:pt idx="1">
                  <c:v>1883</c:v>
                </c:pt>
                <c:pt idx="2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F-480F-B775-AE8B2B4F0E14}"/>
            </c:ext>
          </c:extLst>
        </c:ser>
        <c:ser>
          <c:idx val="5"/>
          <c:order val="5"/>
          <c:tx>
            <c:strRef>
              <c:f>基本分析!$CC$10</c:f>
              <c:strCache>
                <c:ptCount val="1"/>
                <c:pt idx="0">
                  <c:v>6人以上世帯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基本分析!$CC$11:$CC$13</c:f>
              <c:numCache>
                <c:formatCode>General</c:formatCode>
                <c:ptCount val="3"/>
                <c:pt idx="0">
                  <c:v>43867</c:v>
                </c:pt>
                <c:pt idx="1">
                  <c:v>585</c:v>
                </c:pt>
                <c:pt idx="2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5F-480F-B775-AE8B2B4F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225200"/>
        <c:axId val="235225592"/>
      </c:barChart>
      <c:catAx>
        <c:axId val="23522520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25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2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301204819278"/>
          <c:y val="5.5555856965369819E-2"/>
          <c:w val="0.54388984509466443"/>
          <c:h val="0.16111198519957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産業別事業所数</a:t>
            </a:r>
          </a:p>
        </c:rich>
      </c:tx>
      <c:layout>
        <c:manualLayout>
          <c:xMode val="edge"/>
          <c:yMode val="edge"/>
          <c:x val="0.44430406325791555"/>
          <c:y val="3.9473684210526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54792174393E-2"/>
          <c:y val="0.18779428822938779"/>
          <c:w val="0.81265873013420331"/>
          <c:h val="0.666669723214326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経済センサス!$E$5</c:f>
              <c:strCache>
                <c:ptCount val="1"/>
                <c:pt idx="0">
                  <c:v>第１次産業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(経済センサス!$K$5,経済センサス!$J$5,経済センサス!$AA$5)</c:f>
              <c:numCache>
                <c:formatCode>#,##0_ </c:formatCode>
                <c:ptCount val="3"/>
                <c:pt idx="0">
                  <c:v>467</c:v>
                </c:pt>
                <c:pt idx="1">
                  <c:v>2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1-423D-9E01-D60378F65CDA}"/>
            </c:ext>
          </c:extLst>
        </c:ser>
        <c:ser>
          <c:idx val="1"/>
          <c:order val="1"/>
          <c:tx>
            <c:strRef>
              <c:f>経済センサス!$E$6</c:f>
              <c:strCache>
                <c:ptCount val="1"/>
                <c:pt idx="0">
                  <c:v>第２次産業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(経済センサス!$K$6,経済センサス!$J$6,経済センサス!$AA$6)</c:f>
              <c:numCache>
                <c:formatCode>#,##0_ </c:formatCode>
                <c:ptCount val="3"/>
                <c:pt idx="0">
                  <c:v>83661</c:v>
                </c:pt>
                <c:pt idx="1">
                  <c:v>3461</c:v>
                </c:pt>
                <c:pt idx="2">
                  <c:v>7416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1-423D-9E01-D60378F65CDA}"/>
            </c:ext>
          </c:extLst>
        </c:ser>
        <c:ser>
          <c:idx val="2"/>
          <c:order val="2"/>
          <c:tx>
            <c:strRef>
              <c:f>経済センサス!$E$7</c:f>
              <c:strCache>
                <c:ptCount val="1"/>
                <c:pt idx="0">
                  <c:v>第３次産業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(経済センサス!$K$7,経済センサス!$J$7,経済センサス!$AA$7)</c:f>
              <c:numCache>
                <c:formatCode>#,##0_ </c:formatCode>
                <c:ptCount val="3"/>
                <c:pt idx="0">
                  <c:v>537543</c:v>
                </c:pt>
                <c:pt idx="1">
                  <c:v>19307</c:v>
                </c:pt>
                <c:pt idx="2">
                  <c:v>59566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51-423D-9E01-D60378F6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8128"/>
        <c:axId val="238337736"/>
      </c:barChart>
      <c:catAx>
        <c:axId val="2383381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7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7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12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34232059825002"/>
          <c:y val="0.17370971661218371"/>
          <c:w val="0.1012658853749786"/>
          <c:h val="0.24413257469820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従業者規模別（事業所数）</a:t>
            </a:r>
          </a:p>
        </c:rich>
      </c:tx>
      <c:layout>
        <c:manualLayout>
          <c:xMode val="edge"/>
          <c:yMode val="edge"/>
          <c:x val="0.41444920145438091"/>
          <c:y val="4.048582995951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04005891563056E-2"/>
          <c:y val="0.14746576960723648"/>
          <c:w val="0.68441149349885821"/>
          <c:h val="0.70507071093459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経済センサス!$E$64</c:f>
              <c:strCache>
                <c:ptCount val="1"/>
                <c:pt idx="0">
                  <c:v>１～４人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(経済センサス!$K$64,経済センサス!$J$64,経済センサス!$AA$64)</c:f>
              <c:numCache>
                <c:formatCode>#,##0_ </c:formatCode>
                <c:ptCount val="3"/>
                <c:pt idx="0">
                  <c:v>331204</c:v>
                </c:pt>
                <c:pt idx="1">
                  <c:v>13091</c:v>
                </c:pt>
                <c:pt idx="2">
                  <c:v>33095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4-44E2-B36E-5A6FA2F08537}"/>
            </c:ext>
          </c:extLst>
        </c:ser>
        <c:ser>
          <c:idx val="1"/>
          <c:order val="1"/>
          <c:tx>
            <c:strRef>
              <c:f>経済センサス!$E$65</c:f>
              <c:strCache>
                <c:ptCount val="1"/>
                <c:pt idx="0">
                  <c:v>５～９人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(経済センサス!$K$65,経済センサス!$J$65,経済センサス!$AA$65)</c:f>
              <c:numCache>
                <c:formatCode>#,##0_ </c:formatCode>
                <c:ptCount val="3"/>
                <c:pt idx="0">
                  <c:v>128829</c:v>
                </c:pt>
                <c:pt idx="1">
                  <c:v>4722</c:v>
                </c:pt>
                <c:pt idx="2">
                  <c:v>14462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4-44E2-B36E-5A6FA2F08537}"/>
            </c:ext>
          </c:extLst>
        </c:ser>
        <c:ser>
          <c:idx val="2"/>
          <c:order val="2"/>
          <c:tx>
            <c:strRef>
              <c:f>経済センサス!$E$66</c:f>
              <c:strCache>
                <c:ptCount val="1"/>
                <c:pt idx="0">
                  <c:v>１０～１９人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(経済センサス!$K$66,経済センサス!$J$66,経済センサス!$AA$66)</c:f>
              <c:numCache>
                <c:formatCode>#,##0_ </c:formatCode>
                <c:ptCount val="3"/>
                <c:pt idx="0">
                  <c:v>80094</c:v>
                </c:pt>
                <c:pt idx="1">
                  <c:v>2615</c:v>
                </c:pt>
                <c:pt idx="2">
                  <c:v>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4-44E2-B36E-5A6FA2F08537}"/>
            </c:ext>
          </c:extLst>
        </c:ser>
        <c:ser>
          <c:idx val="3"/>
          <c:order val="3"/>
          <c:tx>
            <c:strRef>
              <c:f>経済センサス!$E$67</c:f>
              <c:strCache>
                <c:ptCount val="1"/>
                <c:pt idx="0">
                  <c:v>２０～２９人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(経済センサス!$K$67,経済センサス!$J$67,経済センサス!$AA$67)</c:f>
              <c:numCache>
                <c:formatCode>#,##0_ </c:formatCode>
                <c:ptCount val="3"/>
                <c:pt idx="0">
                  <c:v>30184</c:v>
                </c:pt>
                <c:pt idx="1">
                  <c:v>912</c:v>
                </c:pt>
                <c:pt idx="2">
                  <c:v>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4-44E2-B36E-5A6FA2F08537}"/>
            </c:ext>
          </c:extLst>
        </c:ser>
        <c:ser>
          <c:idx val="4"/>
          <c:order val="4"/>
          <c:tx>
            <c:strRef>
              <c:f>経済センサス!$E$68</c:f>
              <c:strCache>
                <c:ptCount val="1"/>
                <c:pt idx="0">
                  <c:v>３０人以上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(経済センサス!$K$68,経済センサス!$J$68,経済センサス!$AA$68)</c:f>
              <c:numCache>
                <c:formatCode>#,##0_ </c:formatCode>
                <c:ptCount val="3"/>
                <c:pt idx="0">
                  <c:v>48160</c:v>
                </c:pt>
                <c:pt idx="1">
                  <c:v>1348</c:v>
                </c:pt>
                <c:pt idx="2">
                  <c:v>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4-44E2-B36E-5A6FA2F08537}"/>
            </c:ext>
          </c:extLst>
        </c:ser>
        <c:ser>
          <c:idx val="5"/>
          <c:order val="5"/>
          <c:tx>
            <c:strRef>
              <c:f>経済センサス!$E$69</c:f>
              <c:strCache>
                <c:ptCount val="1"/>
                <c:pt idx="0">
                  <c:v>出向・派遣従業者のみ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(経済センサス!$K$69,経済センサス!$J$69,経済センサス!$AA$69)</c:f>
              <c:numCache>
                <c:formatCode>#,##0_ </c:formatCode>
                <c:ptCount val="3"/>
                <c:pt idx="0">
                  <c:v>3200</c:v>
                </c:pt>
                <c:pt idx="1">
                  <c:v>82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24-44E2-B36E-5A6FA2F0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1752"/>
        <c:axId val="240822144"/>
      </c:barChart>
      <c:catAx>
        <c:axId val="24082175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2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175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13150191537683"/>
          <c:y val="0.10599102190520122"/>
          <c:w val="0.17744001683303731"/>
          <c:h val="0.6635959632325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年齢別人口構成比</a:t>
            </a:r>
          </a:p>
        </c:rich>
      </c:tx>
      <c:layout>
        <c:manualLayout>
          <c:xMode val="edge"/>
          <c:yMode val="edge"/>
          <c:x val="3.9383561643835614E-2"/>
          <c:y val="3.0303030303030304E-2"/>
        </c:manualLayout>
      </c:layout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32876712328765E-2"/>
          <c:y val="0.18260921254872212"/>
          <c:w val="0.90924657534246578"/>
          <c:h val="0.69855270197209574"/>
        </c:manualLayout>
      </c:layout>
      <c:barChart>
        <c:barDir val="bar"/>
        <c:grouping val="clustered"/>
        <c:varyColors val="0"/>
        <c:ser>
          <c:idx val="8"/>
          <c:order val="0"/>
          <c:tx>
            <c:v>女性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基本分析!$CD$34</c:f>
              <c:numCache>
                <c:formatCode>General</c:formatCode>
                <c:ptCount val="1"/>
                <c:pt idx="0">
                  <c:v>-28334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E-4E8A-8D95-1226B6492B50}"/>
            </c:ext>
          </c:extLst>
        </c:ser>
        <c:ser>
          <c:idx val="9"/>
          <c:order val="1"/>
          <c:tx>
            <c:v>男性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基本分析!$CE$34</c:f>
              <c:numCache>
                <c:formatCode>General</c:formatCode>
                <c:ptCount val="1"/>
                <c:pt idx="0">
                  <c:v>28334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E-4E8A-8D95-1226B6492B50}"/>
            </c:ext>
          </c:extLst>
        </c:ser>
        <c:ser>
          <c:idx val="0"/>
          <c:order val="2"/>
          <c:tx>
            <c:strRef>
              <c:f>基本分析!$BX$16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基本分析!$BY$16:$CN$16</c:f>
              <c:numCache>
                <c:formatCode>General</c:formatCode>
                <c:ptCount val="16"/>
                <c:pt idx="0">
                  <c:v>-9357</c:v>
                </c:pt>
                <c:pt idx="1">
                  <c:v>-7391</c:v>
                </c:pt>
                <c:pt idx="2">
                  <c:v>-6502</c:v>
                </c:pt>
                <c:pt idx="3">
                  <c:v>-7641</c:v>
                </c:pt>
                <c:pt idx="4">
                  <c:v>-14350</c:v>
                </c:pt>
                <c:pt idx="5">
                  <c:v>-19038</c:v>
                </c:pt>
                <c:pt idx="6">
                  <c:v>-21821</c:v>
                </c:pt>
                <c:pt idx="7">
                  <c:v>-21731</c:v>
                </c:pt>
                <c:pt idx="8">
                  <c:v>-21502</c:v>
                </c:pt>
                <c:pt idx="9">
                  <c:v>-18583</c:v>
                </c:pt>
                <c:pt idx="10">
                  <c:v>-15971</c:v>
                </c:pt>
                <c:pt idx="11">
                  <c:v>-12749</c:v>
                </c:pt>
                <c:pt idx="12">
                  <c:v>-11800</c:v>
                </c:pt>
                <c:pt idx="13">
                  <c:v>-13314</c:v>
                </c:pt>
                <c:pt idx="14">
                  <c:v>-9750</c:v>
                </c:pt>
                <c:pt idx="15">
                  <c:v>-16552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CE-4E8A-8D95-1226B6492B50}"/>
            </c:ext>
          </c:extLst>
        </c:ser>
        <c:ser>
          <c:idx val="1"/>
          <c:order val="3"/>
          <c:tx>
            <c:strRef>
              <c:f>基本分析!$BX$17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基本分析!$BY$17:$CN$17</c:f>
              <c:numCache>
                <c:formatCode>General</c:formatCode>
                <c:ptCount val="16"/>
                <c:pt idx="0">
                  <c:v>8947</c:v>
                </c:pt>
                <c:pt idx="1">
                  <c:v>7272</c:v>
                </c:pt>
                <c:pt idx="2">
                  <c:v>6515</c:v>
                </c:pt>
                <c:pt idx="3">
                  <c:v>7199</c:v>
                </c:pt>
                <c:pt idx="4">
                  <c:v>12664</c:v>
                </c:pt>
                <c:pt idx="5">
                  <c:v>17886</c:v>
                </c:pt>
                <c:pt idx="6">
                  <c:v>20581</c:v>
                </c:pt>
                <c:pt idx="7">
                  <c:v>20606</c:v>
                </c:pt>
                <c:pt idx="8">
                  <c:v>21340</c:v>
                </c:pt>
                <c:pt idx="9">
                  <c:v>18418</c:v>
                </c:pt>
                <c:pt idx="10">
                  <c:v>14754</c:v>
                </c:pt>
                <c:pt idx="11">
                  <c:v>11927</c:v>
                </c:pt>
                <c:pt idx="12">
                  <c:v>11330</c:v>
                </c:pt>
                <c:pt idx="13">
                  <c:v>13521</c:v>
                </c:pt>
                <c:pt idx="14">
                  <c:v>11528</c:v>
                </c:pt>
                <c:pt idx="15">
                  <c:v>28334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8333032"/>
        <c:axId val="238333424"/>
      </c:barChart>
      <c:scatterChart>
        <c:scatterStyle val="lineMarker"/>
        <c:varyColors val="0"/>
        <c:ser>
          <c:idx val="3"/>
          <c:order val="4"/>
          <c:tx>
            <c:strRef>
              <c:f>基本分析!$BX$33</c:f>
              <c:strCache>
                <c:ptCount val="1"/>
                <c:pt idx="0">
                  <c:v>ｴﾘｱ内比率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基本分析!$BX$34:$BX$49</c:f>
              <c:numCache>
                <c:formatCode>General</c:formatCode>
                <c:ptCount val="16"/>
                <c:pt idx="0">
                  <c:v>-4.1030115938470173</c:v>
                </c:pt>
                <c:pt idx="1">
                  <c:v>-3.2409275077613877</c:v>
                </c:pt>
                <c:pt idx="2">
                  <c:v>-2.8511041341448444</c:v>
                </c:pt>
                <c:pt idx="3">
                  <c:v>-3.3505516285759387</c:v>
                </c:pt>
                <c:pt idx="4">
                  <c:v>-6.2924245347552308</c:v>
                </c:pt>
                <c:pt idx="5">
                  <c:v>-8.3480960482696922</c:v>
                </c:pt>
                <c:pt idx="6">
                  <c:v>-9.5684317611772745</c:v>
                </c:pt>
                <c:pt idx="7">
                  <c:v>-9.5289670776840367</c:v>
                </c:pt>
                <c:pt idx="8">
                  <c:v>-9.4285513830179077</c:v>
                </c:pt>
                <c:pt idx="9">
                  <c:v>-8.1485801483872109</c:v>
                </c:pt>
                <c:pt idx="10">
                  <c:v>-7.0032273341167812</c:v>
                </c:pt>
                <c:pt idx="11">
                  <c:v>-5.5903916650588465</c:v>
                </c:pt>
                <c:pt idx="12">
                  <c:v>-5.1742585024468104</c:v>
                </c:pt>
                <c:pt idx="13">
                  <c:v>-5.8381421780997318</c:v>
                </c:pt>
                <c:pt idx="14">
                  <c:v>-4.275340711767492</c:v>
                </c:pt>
                <c:pt idx="15">
                  <c:v>-7.2579937908897971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CE-4E8A-8D95-1226B6492B50}"/>
            </c:ext>
          </c:extLst>
        </c:ser>
        <c:ser>
          <c:idx val="2"/>
          <c:order val="5"/>
          <c:tx>
            <c:strRef>
              <c:f>基本分析!$BY$33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基本分析!$BY$34:$BY$49</c:f>
              <c:numCache>
                <c:formatCode>General</c:formatCode>
                <c:ptCount val="16"/>
                <c:pt idx="0">
                  <c:v>3.8428499025006233</c:v>
                </c:pt>
                <c:pt idx="1">
                  <c:v>3.1234161720112361</c:v>
                </c:pt>
                <c:pt idx="2">
                  <c:v>2.7982750770975251</c:v>
                </c:pt>
                <c:pt idx="3">
                  <c:v>3.0920617467421465</c:v>
                </c:pt>
                <c:pt idx="4">
                  <c:v>5.4393485151746832</c:v>
                </c:pt>
                <c:pt idx="5">
                  <c:v>7.6822637036018939</c:v>
                </c:pt>
                <c:pt idx="6">
                  <c:v>8.8398003625086972</c:v>
                </c:pt>
                <c:pt idx="7">
                  <c:v>8.8505381793816724</c:v>
                </c:pt>
                <c:pt idx="8">
                  <c:v>9.1658004827722461</c:v>
                </c:pt>
                <c:pt idx="9">
                  <c:v>7.9107644466588205</c:v>
                </c:pt>
                <c:pt idx="10">
                  <c:v>6.3370300057554703</c:v>
                </c:pt>
                <c:pt idx="11">
                  <c:v>5.1227976737593526</c:v>
                </c:pt>
                <c:pt idx="12">
                  <c:v>4.8663786068326882</c:v>
                </c:pt>
                <c:pt idx="13">
                  <c:v>5.807440877580297</c:v>
                </c:pt>
                <c:pt idx="14">
                  <c:v>4.9514221164666568</c:v>
                </c:pt>
                <c:pt idx="15">
                  <c:v>12.169812131155991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CE-4E8A-8D95-1226B6492B50}"/>
            </c:ext>
          </c:extLst>
        </c:ser>
        <c:ser>
          <c:idx val="4"/>
          <c:order val="6"/>
          <c:tx>
            <c:strRef>
              <c:f>基本分析!$BZ$33</c:f>
              <c:strCache>
                <c:ptCount val="1"/>
                <c:pt idx="0">
                  <c:v>台東区比率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基本分析!$BZ$34:$BZ$49</c:f>
              <c:numCache>
                <c:formatCode>General</c:formatCode>
                <c:ptCount val="16"/>
                <c:pt idx="0">
                  <c:v>-3.4651600753295666</c:v>
                </c:pt>
                <c:pt idx="1">
                  <c:v>-2.8119734364158986</c:v>
                </c:pt>
                <c:pt idx="2">
                  <c:v>-2.6345524829021709</c:v>
                </c:pt>
                <c:pt idx="3">
                  <c:v>-3.0112003171771233</c:v>
                </c:pt>
                <c:pt idx="4">
                  <c:v>-5.0302309445931215</c:v>
                </c:pt>
                <c:pt idx="5">
                  <c:v>-7.3723857666765786</c:v>
                </c:pt>
                <c:pt idx="6">
                  <c:v>-8.7114679353751612</c:v>
                </c:pt>
                <c:pt idx="7">
                  <c:v>-9.1337099811676072</c:v>
                </c:pt>
                <c:pt idx="8">
                  <c:v>-9.318069184260084</c:v>
                </c:pt>
                <c:pt idx="9">
                  <c:v>-8.2079492516602244</c:v>
                </c:pt>
                <c:pt idx="10">
                  <c:v>-7.0145703241153727</c:v>
                </c:pt>
                <c:pt idx="11">
                  <c:v>-5.9688769947467541</c:v>
                </c:pt>
                <c:pt idx="12">
                  <c:v>-6.0471800971354943</c:v>
                </c:pt>
                <c:pt idx="13">
                  <c:v>-7.235603132124095</c:v>
                </c:pt>
                <c:pt idx="14">
                  <c:v>-5.2195460402418474</c:v>
                </c:pt>
                <c:pt idx="15">
                  <c:v>-8.8175240360788987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CE-4E8A-8D95-1226B6492B50}"/>
            </c:ext>
          </c:extLst>
        </c:ser>
        <c:ser>
          <c:idx val="5"/>
          <c:order val="7"/>
          <c:tx>
            <c:strRef>
              <c:f>基本分析!$CA$33</c:f>
              <c:strCache>
                <c:ptCount val="1"/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基本分析!$CA$34:$CA$49</c:f>
              <c:numCache>
                <c:formatCode>General</c:formatCode>
                <c:ptCount val="16"/>
                <c:pt idx="0">
                  <c:v>3.4511403905403846</c:v>
                </c:pt>
                <c:pt idx="1">
                  <c:v>2.8086520362990148</c:v>
                </c:pt>
                <c:pt idx="2">
                  <c:v>2.7939305355471666</c:v>
                </c:pt>
                <c:pt idx="3">
                  <c:v>3.0978243724960306</c:v>
                </c:pt>
                <c:pt idx="4">
                  <c:v>4.7256017413432323</c:v>
                </c:pt>
                <c:pt idx="5">
                  <c:v>7.0505473243672387</c:v>
                </c:pt>
                <c:pt idx="6">
                  <c:v>8.1588660238277999</c:v>
                </c:pt>
                <c:pt idx="7">
                  <c:v>8.3008233525063346</c:v>
                </c:pt>
                <c:pt idx="8">
                  <c:v>8.8686526672204753</c:v>
                </c:pt>
                <c:pt idx="9">
                  <c:v>7.8665390803268176</c:v>
                </c:pt>
                <c:pt idx="10">
                  <c:v>6.1409688850566253</c:v>
                </c:pt>
                <c:pt idx="11">
                  <c:v>5.128339940483075</c:v>
                </c:pt>
                <c:pt idx="12">
                  <c:v>5.1851228719544897</c:v>
                </c:pt>
                <c:pt idx="13">
                  <c:v>6.4595842227573375</c:v>
                </c:pt>
                <c:pt idx="14">
                  <c:v>5.8623119065395013</c:v>
                </c:pt>
                <c:pt idx="15">
                  <c:v>14.101094648734477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CE-4E8A-8D95-1226B6492B50}"/>
            </c:ext>
          </c:extLst>
        </c:ser>
        <c:ser>
          <c:idx val="6"/>
          <c:order val="8"/>
          <c:tx>
            <c:strRef>
              <c:f>基本分析!$CB$33</c:f>
              <c:strCache>
                <c:ptCount val="1"/>
                <c:pt idx="0">
                  <c:v>東京都比率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基本分析!$CB$34:$CB$49</c:f>
              <c:numCache>
                <c:formatCode>General</c:formatCode>
                <c:ptCount val="16"/>
                <c:pt idx="0">
                  <c:v>-4.1006676432021809</c:v>
                </c:pt>
                <c:pt idx="1">
                  <c:v>-3.9225589664149525</c:v>
                </c:pt>
                <c:pt idx="2">
                  <c:v>-3.8683126689163045</c:v>
                </c:pt>
                <c:pt idx="3">
                  <c:v>-4.4305740101085069</c:v>
                </c:pt>
                <c:pt idx="4">
                  <c:v>-5.8715334279016904</c:v>
                </c:pt>
                <c:pt idx="5">
                  <c:v>-6.68325111852341</c:v>
                </c:pt>
                <c:pt idx="6">
                  <c:v>-7.5889650771837474</c:v>
                </c:pt>
                <c:pt idx="7">
                  <c:v>-8.1222797358971501</c:v>
                </c:pt>
                <c:pt idx="8">
                  <c:v>-8.9591284795973394</c:v>
                </c:pt>
                <c:pt idx="9">
                  <c:v>-8.2239838818006898</c:v>
                </c:pt>
                <c:pt idx="10">
                  <c:v>-7.0488619693765848</c:v>
                </c:pt>
                <c:pt idx="11">
                  <c:v>-5.6594671818328228</c:v>
                </c:pt>
                <c:pt idx="12">
                  <c:v>-5.5803196884484967</c:v>
                </c:pt>
                <c:pt idx="13">
                  <c:v>-6.3571297333917069</c:v>
                </c:pt>
                <c:pt idx="14">
                  <c:v>-5.0161735182754086</c:v>
                </c:pt>
                <c:pt idx="15">
                  <c:v>-8.566792899129009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CE-4E8A-8D95-1226B6492B50}"/>
            </c:ext>
          </c:extLst>
        </c:ser>
        <c:ser>
          <c:idx val="7"/>
          <c:order val="9"/>
          <c:tx>
            <c:strRef>
              <c:f>基本分析!$CC$33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基本分析!$CC$34:$CC$49</c:f>
              <c:numCache>
                <c:formatCode>General</c:formatCode>
                <c:ptCount val="16"/>
                <c:pt idx="0">
                  <c:v>3.8226027590571019</c:v>
                </c:pt>
                <c:pt idx="1">
                  <c:v>3.6193350871433645</c:v>
                </c:pt>
                <c:pt idx="2">
                  <c:v>3.5817088804086747</c:v>
                </c:pt>
                <c:pt idx="3">
                  <c:v>4.1235678497209598</c:v>
                </c:pt>
                <c:pt idx="4">
                  <c:v>5.5040619369252273</c:v>
                </c:pt>
                <c:pt idx="5">
                  <c:v>6.3508966861308886</c:v>
                </c:pt>
                <c:pt idx="6">
                  <c:v>7.0504500141859561</c:v>
                </c:pt>
                <c:pt idx="7">
                  <c:v>7.5511919916934165</c:v>
                </c:pt>
                <c:pt idx="8">
                  <c:v>8.4604746576431111</c:v>
                </c:pt>
                <c:pt idx="9">
                  <c:v>7.5978793852059034</c:v>
                </c:pt>
                <c:pt idx="10">
                  <c:v>6.4072691514124314</c:v>
                </c:pt>
                <c:pt idx="11">
                  <c:v>5.2499922014376095</c:v>
                </c:pt>
                <c:pt idx="12">
                  <c:v>5.3646979134017929</c:v>
                </c:pt>
                <c:pt idx="13">
                  <c:v>6.5318084791912074</c:v>
                </c:pt>
                <c:pt idx="14">
                  <c:v>5.7337555945401153</c:v>
                </c:pt>
                <c:pt idx="15">
                  <c:v>13.05030741190224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ACE-4E8A-8D95-1226B6492B50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xVal>
            <c:numRef>
              <c:f>基本分析!$CF$34</c:f>
              <c:numCache>
                <c:formatCode>General</c:formatCode>
                <c:ptCount val="1"/>
                <c:pt idx="0">
                  <c:v>-14.102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ACE-4E8A-8D95-1226B6492B50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xVal>
            <c:numRef>
              <c:f>基本分析!$CG$34</c:f>
              <c:numCache>
                <c:formatCode>General</c:formatCode>
                <c:ptCount val="1"/>
                <c:pt idx="0">
                  <c:v>14.102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33816"/>
        <c:axId val="238334208"/>
      </c:scatterChart>
      <c:catAx>
        <c:axId val="238333032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crossAx val="238333424"/>
        <c:crosses val="autoZero"/>
        <c:auto val="1"/>
        <c:lblAlgn val="ctr"/>
        <c:lblOffset val="100"/>
        <c:noMultiLvlLbl val="0"/>
      </c:catAx>
      <c:valAx>
        <c:axId val="238333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&quot;人&quot;;0&quot;人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3032"/>
        <c:crosses val="autoZero"/>
        <c:crossBetween val="between"/>
      </c:valAx>
      <c:valAx>
        <c:axId val="238333816"/>
        <c:scaling>
          <c:orientation val="minMax"/>
        </c:scaling>
        <c:delete val="0"/>
        <c:axPos val="t"/>
        <c:numFmt formatCode="General\%;General\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208"/>
        <c:crosses val="max"/>
        <c:crossBetween val="midCat"/>
      </c:valAx>
      <c:valAx>
        <c:axId val="238334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8333816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5376712328767121"/>
          <c:y val="1.4492794646723978E-2"/>
          <c:w val="0.5"/>
          <c:h val="8.40582089509990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年齢別人口（総人口）</a:t>
            </a:r>
          </a:p>
        </c:rich>
      </c:tx>
      <c:layout>
        <c:manualLayout>
          <c:xMode val="edge"/>
          <c:yMode val="edge"/>
          <c:x val="0.41341653666146644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5384670417920165"/>
          <c:w val="0.70982839313572543"/>
          <c:h val="0.732603353234293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(年齢別人口!$J$4,年齢別人口!$I$4,年齢別人口!$AA$4)</c:f>
              <c:numCache>
                <c:formatCode>#,##0_ </c:formatCode>
                <c:ptCount val="3"/>
                <c:pt idx="0">
                  <c:v>524939</c:v>
                </c:pt>
                <c:pt idx="1">
                  <c:v>6778</c:v>
                </c:pt>
                <c:pt idx="2">
                  <c:v>18304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2-46B4-8940-B215FC9B692B}"/>
            </c:ext>
          </c:extLst>
        </c:ser>
        <c:ser>
          <c:idx val="1"/>
          <c:order val="1"/>
          <c:tx>
            <c:strRef>
              <c:f>年齢別人口!$E$5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(年齢別人口!$J$5,年齢別人口!$I$5,年齢別人口!$AA$5)</c:f>
              <c:numCache>
                <c:formatCode>#,##0_ </c:formatCode>
                <c:ptCount val="3"/>
                <c:pt idx="0">
                  <c:v>499632</c:v>
                </c:pt>
                <c:pt idx="1">
                  <c:v>5508</c:v>
                </c:pt>
                <c:pt idx="2">
                  <c:v>14663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2-46B4-8940-B215FC9B692B}"/>
            </c:ext>
          </c:extLst>
        </c:ser>
        <c:ser>
          <c:idx val="2"/>
          <c:order val="2"/>
          <c:tx>
            <c:strRef>
              <c:f>年齢別人口!$E$6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(年齢別人口!$J$6,年齢別人口!$I$6,年齢別人口!$AA$6)</c:f>
              <c:numCache>
                <c:formatCode>#,##0_ </c:formatCode>
                <c:ptCount val="3"/>
                <c:pt idx="0">
                  <c:v>493559</c:v>
                </c:pt>
                <c:pt idx="1">
                  <c:v>5315</c:v>
                </c:pt>
                <c:pt idx="2">
                  <c:v>13016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2-46B4-8940-B215FC9B692B}"/>
            </c:ext>
          </c:extLst>
        </c:ser>
        <c:ser>
          <c:idx val="3"/>
          <c:order val="3"/>
          <c:tx>
            <c:strRef>
              <c:f>年齢別人口!$E$7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(年齢別人口!$J$7,年齢別人口!$I$7,年齢別人口!$AA$7)</c:f>
              <c:numCache>
                <c:formatCode>#,##0_ </c:formatCode>
                <c:ptCount val="3"/>
                <c:pt idx="0">
                  <c:v>566729</c:v>
                </c:pt>
                <c:pt idx="1">
                  <c:v>5984</c:v>
                </c:pt>
                <c:pt idx="2">
                  <c:v>14840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2-46B4-8940-B215FC9B692B}"/>
            </c:ext>
          </c:extLst>
        </c:ser>
        <c:ser>
          <c:idx val="4"/>
          <c:order val="4"/>
          <c:tx>
            <c:strRef>
              <c:f>年齢別人口!$E$8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(年齢別人口!$J$8,年齢別人口!$I$8,年齢別人口!$AA$8)</c:f>
              <c:numCache>
                <c:formatCode>#,##0_ </c:formatCode>
                <c:ptCount val="3"/>
                <c:pt idx="0">
                  <c:v>753698</c:v>
                </c:pt>
                <c:pt idx="1">
                  <c:v>9569</c:v>
                </c:pt>
                <c:pt idx="2">
                  <c:v>27014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2-46B4-8940-B215FC9B692B}"/>
            </c:ext>
          </c:extLst>
        </c:ser>
        <c:ser>
          <c:idx val="5"/>
          <c:order val="5"/>
          <c:tx>
            <c:strRef>
              <c:f>年齢別人口!$E$9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(年齢別人口!$J$9,年齢別人口!$I$9,年齢別人口!$AA$9)</c:f>
              <c:numCache>
                <c:formatCode>#,##0_ </c:formatCode>
                <c:ptCount val="3"/>
                <c:pt idx="0">
                  <c:v>863678</c:v>
                </c:pt>
                <c:pt idx="1">
                  <c:v>14143</c:v>
                </c:pt>
                <c:pt idx="2">
                  <c:v>36924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2-46B4-8940-B215FC9B692B}"/>
            </c:ext>
          </c:extLst>
        </c:ser>
        <c:ser>
          <c:idx val="6"/>
          <c:order val="6"/>
          <c:tx>
            <c:strRef>
              <c:f>年齢別人口!$E$10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(年齢別人口!$J$10,年齢別人口!$I$10,年齢別人口!$AA$10)</c:f>
              <c:numCache>
                <c:formatCode>#,##0_ </c:formatCode>
                <c:ptCount val="3"/>
                <c:pt idx="0">
                  <c:v>969877</c:v>
                </c:pt>
                <c:pt idx="1">
                  <c:v>16548</c:v>
                </c:pt>
                <c:pt idx="2">
                  <c:v>42402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2-46B4-8940-B215FC9B692B}"/>
            </c:ext>
          </c:extLst>
        </c:ser>
        <c:ser>
          <c:idx val="7"/>
          <c:order val="7"/>
          <c:tx>
            <c:strRef>
              <c:f>年齢別人口!$E$11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(年齢別人口!$J$11,年齢別人口!$I$11,年齢別人口!$AA$11)</c:f>
              <c:numCache>
                <c:formatCode>#,##0_ </c:formatCode>
                <c:ptCount val="3"/>
                <c:pt idx="0">
                  <c:v>1038390</c:v>
                </c:pt>
                <c:pt idx="1">
                  <c:v>17109</c:v>
                </c:pt>
                <c:pt idx="2">
                  <c:v>42337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62-46B4-8940-B215FC9B692B}"/>
            </c:ext>
          </c:extLst>
        </c:ser>
        <c:ser>
          <c:idx val="8"/>
          <c:order val="8"/>
          <c:tx>
            <c:strRef>
              <c:f>年齢別人口!$E$12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(年齢別人口!$J$12,年齢別人口!$I$12,年齢別人口!$AA$12)</c:f>
              <c:numCache>
                <c:formatCode>#,##0_ </c:formatCode>
                <c:ptCount val="3"/>
                <c:pt idx="0">
                  <c:v>1154214</c:v>
                </c:pt>
                <c:pt idx="1">
                  <c:v>17835</c:v>
                </c:pt>
                <c:pt idx="2">
                  <c:v>42842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62-46B4-8940-B215FC9B692B}"/>
            </c:ext>
          </c:extLst>
        </c:ser>
        <c:ser>
          <c:idx val="9"/>
          <c:order val="9"/>
          <c:tx>
            <c:strRef>
              <c:f>年齢別人口!$E$13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(年齢別人口!$J$13,年齢別人口!$I$13,年齢別人口!$AA$13)</c:f>
              <c:numCache>
                <c:formatCode>#,##0_ </c:formatCode>
                <c:ptCount val="3"/>
                <c:pt idx="0">
                  <c:v>1048170</c:v>
                </c:pt>
                <c:pt idx="1">
                  <c:v>15762</c:v>
                </c:pt>
                <c:pt idx="2">
                  <c:v>37001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62-46B4-8940-B215FC9B692B}"/>
            </c:ext>
          </c:extLst>
        </c:ser>
        <c:ser>
          <c:idx val="10"/>
          <c:order val="10"/>
          <c:tx>
            <c:strRef>
              <c:f>年齢別人口!$E$14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(年齢別人口!$J$14,年齢別人口!$I$14,年齢別人口!$AA$14)</c:f>
              <c:numCache>
                <c:formatCode>#,##0_ </c:formatCode>
                <c:ptCount val="3"/>
                <c:pt idx="0">
                  <c:v>891332</c:v>
                </c:pt>
                <c:pt idx="1">
                  <c:v>12917</c:v>
                </c:pt>
                <c:pt idx="2">
                  <c:v>30724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62-46B4-8940-B215FC9B692B}"/>
            </c:ext>
          </c:extLst>
        </c:ser>
        <c:ser>
          <c:idx val="11"/>
          <c:order val="11"/>
          <c:tx>
            <c:strRef>
              <c:f>年齢別人口!$E$15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(年齢別人口!$J$15,年齢別人口!$I$15,年齢別人口!$AA$15)</c:f>
              <c:numCache>
                <c:formatCode>#,##0_ </c:formatCode>
                <c:ptCount val="3"/>
                <c:pt idx="0">
                  <c:v>722755</c:v>
                </c:pt>
                <c:pt idx="1">
                  <c:v>10899</c:v>
                </c:pt>
                <c:pt idx="2">
                  <c:v>24676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62-46B4-8940-B215FC9B692B}"/>
            </c:ext>
          </c:extLst>
        </c:ser>
        <c:ser>
          <c:idx val="12"/>
          <c:order val="12"/>
          <c:tx>
            <c:strRef>
              <c:f>年齢別人口!$E$16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(年齢別人口!$J$16,年齢別人口!$I$16,年齢別人口!$AA$16)</c:f>
              <c:numCache>
                <c:formatCode>#,##0_ </c:formatCode>
                <c:ptCount val="3"/>
                <c:pt idx="0">
                  <c:v>725312</c:v>
                </c:pt>
                <c:pt idx="1">
                  <c:v>11032</c:v>
                </c:pt>
                <c:pt idx="2">
                  <c:v>23130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62-46B4-8940-B215FC9B692B}"/>
            </c:ext>
          </c:extLst>
        </c:ser>
        <c:ser>
          <c:idx val="13"/>
          <c:order val="13"/>
          <c:tx>
            <c:strRef>
              <c:f>年齢別人口!$E$17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(年齢別人口!$J$17,年齢別人口!$I$17,年齢別人口!$AA$17)</c:f>
              <c:numCache>
                <c:formatCode>#,##0_ </c:formatCode>
                <c:ptCount val="3"/>
                <c:pt idx="0">
                  <c:v>854575</c:v>
                </c:pt>
                <c:pt idx="1">
                  <c:v>13443</c:v>
                </c:pt>
                <c:pt idx="2">
                  <c:v>26835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62-46B4-8940-B215FC9B692B}"/>
            </c:ext>
          </c:extLst>
        </c:ser>
        <c:ser>
          <c:idx val="14"/>
          <c:order val="14"/>
          <c:tx>
            <c:strRef>
              <c:f>年齢別人口!$E$18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(年齢別人口!$J$18,年齢別人口!$I$18,年齢別人口!$AA$18)</c:f>
              <c:numCache>
                <c:formatCode>#,##0_ </c:formatCode>
                <c:ptCount val="3"/>
                <c:pt idx="0">
                  <c:v>713342</c:v>
                </c:pt>
                <c:pt idx="1">
                  <c:v>10841</c:v>
                </c:pt>
                <c:pt idx="2">
                  <c:v>21278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62-46B4-8940-B215FC9B692B}"/>
            </c:ext>
          </c:extLst>
        </c:ser>
        <c:ser>
          <c:idx val="15"/>
          <c:order val="15"/>
          <c:tx>
            <c:strRef>
              <c:f>年齢別人口!$E$19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(年齢別人口!$J$19,年齢別人口!$I$19,年齢別人口!$AA$19)</c:f>
              <c:numCache>
                <c:formatCode>#,##0_ </c:formatCode>
                <c:ptCount val="3"/>
                <c:pt idx="0">
                  <c:v>1437599</c:v>
                </c:pt>
                <c:pt idx="1">
                  <c:v>22306</c:v>
                </c:pt>
                <c:pt idx="2">
                  <c:v>44887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62-46B4-8940-B215FC9B6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4992"/>
        <c:axId val="238335384"/>
      </c:barChart>
      <c:catAx>
        <c:axId val="2383349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5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5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99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67238689547583"/>
          <c:y val="1.8315083830857341E-2"/>
          <c:w val="0.1669266770670827"/>
          <c:h val="0.8937760909458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男性人口</a:t>
            </a:r>
          </a:p>
        </c:rich>
      </c:tx>
      <c:layout>
        <c:manualLayout>
          <c:xMode val="edge"/>
          <c:yMode val="edge"/>
          <c:x val="0.46021840873634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3214308758211424"/>
          <c:w val="0.7113884555382215"/>
          <c:h val="0.75714417749751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年齢別人口!$E$23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(年齢別人口!$J$23,年齢別人口!$I$23,年齢別人口!$AA$23)</c:f>
              <c:numCache>
                <c:formatCode>#,##0_ </c:formatCode>
                <c:ptCount val="3"/>
                <c:pt idx="0">
                  <c:v>267601</c:v>
                </c:pt>
                <c:pt idx="1">
                  <c:v>3496</c:v>
                </c:pt>
                <c:pt idx="2">
                  <c:v>9357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D-4714-9002-DAF5D871A49D}"/>
            </c:ext>
          </c:extLst>
        </c:ser>
        <c:ser>
          <c:idx val="1"/>
          <c:order val="1"/>
          <c:tx>
            <c:strRef>
              <c:f>年齢別人口!$E$24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(年齢別人口!$J$24,年齢別人口!$I$24,年齢別人口!$AA$24)</c:f>
              <c:numCache>
                <c:formatCode>#,##0_ </c:formatCode>
                <c:ptCount val="3"/>
                <c:pt idx="0">
                  <c:v>255978</c:v>
                </c:pt>
                <c:pt idx="1">
                  <c:v>2837</c:v>
                </c:pt>
                <c:pt idx="2">
                  <c:v>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D-4714-9002-DAF5D871A49D}"/>
            </c:ext>
          </c:extLst>
        </c:ser>
        <c:ser>
          <c:idx val="2"/>
          <c:order val="2"/>
          <c:tx>
            <c:strRef>
              <c:f>年齢別人口!$E$25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(年齢別人口!$J$25,年齢別人口!$I$25,年齢別人口!$AA$25)</c:f>
              <c:numCache>
                <c:formatCode>#,##0_ </c:formatCode>
                <c:ptCount val="3"/>
                <c:pt idx="0">
                  <c:v>252438</c:v>
                </c:pt>
                <c:pt idx="1">
                  <c:v>2658</c:v>
                </c:pt>
                <c:pt idx="2">
                  <c:v>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FD-4714-9002-DAF5D871A49D}"/>
            </c:ext>
          </c:extLst>
        </c:ser>
        <c:ser>
          <c:idx val="3"/>
          <c:order val="3"/>
          <c:tx>
            <c:strRef>
              <c:f>年齢別人口!$E$26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(年齢別人口!$J$26,年齢別人口!$I$26,年齢別人口!$AA$26)</c:f>
              <c:numCache>
                <c:formatCode>#,##0_ </c:formatCode>
                <c:ptCount val="3"/>
                <c:pt idx="0">
                  <c:v>289130</c:v>
                </c:pt>
                <c:pt idx="1">
                  <c:v>3038</c:v>
                </c:pt>
                <c:pt idx="2">
                  <c:v>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D-4714-9002-DAF5D871A49D}"/>
            </c:ext>
          </c:extLst>
        </c:ser>
        <c:ser>
          <c:idx val="4"/>
          <c:order val="4"/>
          <c:tx>
            <c:strRef>
              <c:f>年齢別人口!$E$27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(年齢別人口!$J$27,年齢別人口!$I$27,年齢別人口!$AA$27)</c:f>
              <c:numCache>
                <c:formatCode>#,##0_ </c:formatCode>
                <c:ptCount val="3"/>
                <c:pt idx="0">
                  <c:v>383164</c:v>
                </c:pt>
                <c:pt idx="1">
                  <c:v>5075</c:v>
                </c:pt>
                <c:pt idx="2">
                  <c:v>14350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FD-4714-9002-DAF5D871A49D}"/>
            </c:ext>
          </c:extLst>
        </c:ser>
        <c:ser>
          <c:idx val="5"/>
          <c:order val="5"/>
          <c:tx>
            <c:strRef>
              <c:f>年齢別人口!$E$28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(年齢別人口!$J$28,年齢別人口!$I$28,年齢別人口!$AA$28)</c:f>
              <c:numCache>
                <c:formatCode>#,##0_ </c:formatCode>
                <c:ptCount val="3"/>
                <c:pt idx="0">
                  <c:v>436135</c:v>
                </c:pt>
                <c:pt idx="1">
                  <c:v>7438</c:v>
                </c:pt>
                <c:pt idx="2">
                  <c:v>19038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D-4714-9002-DAF5D871A49D}"/>
            </c:ext>
          </c:extLst>
        </c:ser>
        <c:ser>
          <c:idx val="6"/>
          <c:order val="6"/>
          <c:tx>
            <c:strRef>
              <c:f>年齢別人口!$E$29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(年齢別人口!$J$29,年齢別人口!$I$29,年齢別人口!$AA$29)</c:f>
              <c:numCache>
                <c:formatCode>#,##0_ </c:formatCode>
                <c:ptCount val="3"/>
                <c:pt idx="0">
                  <c:v>495240</c:v>
                </c:pt>
                <c:pt idx="1">
                  <c:v>8789</c:v>
                </c:pt>
                <c:pt idx="2">
                  <c:v>21821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FD-4714-9002-DAF5D871A49D}"/>
            </c:ext>
          </c:extLst>
        </c:ser>
        <c:ser>
          <c:idx val="7"/>
          <c:order val="7"/>
          <c:tx>
            <c:strRef>
              <c:f>年齢別人口!$E$30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(年齢別人口!$J$30,年齢別人口!$I$30,年齢別人口!$AA$30)</c:f>
              <c:numCache>
                <c:formatCode>#,##0_ </c:formatCode>
                <c:ptCount val="3"/>
                <c:pt idx="0">
                  <c:v>530043</c:v>
                </c:pt>
                <c:pt idx="1">
                  <c:v>9215</c:v>
                </c:pt>
                <c:pt idx="2">
                  <c:v>21731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FD-4714-9002-DAF5D871A49D}"/>
            </c:ext>
          </c:extLst>
        </c:ser>
        <c:ser>
          <c:idx val="8"/>
          <c:order val="8"/>
          <c:tx>
            <c:strRef>
              <c:f>年齢別人口!$E$31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(年齢別人口!$J$31,年齢別人口!$I$31,年齢別人口!$AA$31)</c:f>
              <c:numCache>
                <c:formatCode>#,##0_ </c:formatCode>
                <c:ptCount val="3"/>
                <c:pt idx="0">
                  <c:v>584654</c:v>
                </c:pt>
                <c:pt idx="1">
                  <c:v>9401</c:v>
                </c:pt>
                <c:pt idx="2">
                  <c:v>21502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FD-4714-9002-DAF5D871A49D}"/>
            </c:ext>
          </c:extLst>
        </c:ser>
        <c:ser>
          <c:idx val="9"/>
          <c:order val="9"/>
          <c:tx>
            <c:strRef>
              <c:f>年齢別人口!$E$32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(年齢別人口!$J$32,年齢別人口!$I$32,年齢別人口!$AA$32)</c:f>
              <c:numCache>
                <c:formatCode>#,##0_ </c:formatCode>
                <c:ptCount val="3"/>
                <c:pt idx="0">
                  <c:v>536680</c:v>
                </c:pt>
                <c:pt idx="1">
                  <c:v>8281</c:v>
                </c:pt>
                <c:pt idx="2">
                  <c:v>18583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FD-4714-9002-DAF5D871A49D}"/>
            </c:ext>
          </c:extLst>
        </c:ser>
        <c:ser>
          <c:idx val="10"/>
          <c:order val="10"/>
          <c:tx>
            <c:strRef>
              <c:f>年齢別人口!$E$33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(年齢別人口!$J$33,年齢別人口!$I$33,年齢別人口!$AA$33)</c:f>
              <c:numCache>
                <c:formatCode>#,##0_ </c:formatCode>
                <c:ptCount val="3"/>
                <c:pt idx="0">
                  <c:v>459994</c:v>
                </c:pt>
                <c:pt idx="1">
                  <c:v>7077</c:v>
                </c:pt>
                <c:pt idx="2">
                  <c:v>15971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FD-4714-9002-DAF5D871A49D}"/>
            </c:ext>
          </c:extLst>
        </c:ser>
        <c:ser>
          <c:idx val="11"/>
          <c:order val="11"/>
          <c:tx>
            <c:strRef>
              <c:f>年齢別人口!$E$34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(年齢別人口!$J$34,年齢別人口!$I$34,年齢別人口!$AA$34)</c:f>
              <c:numCache>
                <c:formatCode>#,##0_ </c:formatCode>
                <c:ptCount val="3"/>
                <c:pt idx="0">
                  <c:v>369325</c:v>
                </c:pt>
                <c:pt idx="1">
                  <c:v>6022</c:v>
                </c:pt>
                <c:pt idx="2">
                  <c:v>12749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FD-4714-9002-DAF5D871A49D}"/>
            </c:ext>
          </c:extLst>
        </c:ser>
        <c:ser>
          <c:idx val="12"/>
          <c:order val="12"/>
          <c:tx>
            <c:strRef>
              <c:f>年齢別人口!$E$35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(年齢別人口!$J$35,年齢別人口!$I$35,年齢別人口!$AA$35)</c:f>
              <c:numCache>
                <c:formatCode>#,##0_ </c:formatCode>
                <c:ptCount val="3"/>
                <c:pt idx="0">
                  <c:v>364160</c:v>
                </c:pt>
                <c:pt idx="1">
                  <c:v>6101</c:v>
                </c:pt>
                <c:pt idx="2">
                  <c:v>11800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FD-4714-9002-DAF5D871A49D}"/>
            </c:ext>
          </c:extLst>
        </c:ser>
        <c:ser>
          <c:idx val="13"/>
          <c:order val="13"/>
          <c:tx>
            <c:strRef>
              <c:f>年齢別人口!$E$36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(年齢別人口!$J$36,年齢別人口!$I$36,年齢別人口!$AA$36)</c:f>
              <c:numCache>
                <c:formatCode>#,##0_ </c:formatCode>
                <c:ptCount val="3"/>
                <c:pt idx="0">
                  <c:v>414853</c:v>
                </c:pt>
                <c:pt idx="1">
                  <c:v>7300</c:v>
                </c:pt>
                <c:pt idx="2">
                  <c:v>13314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FD-4714-9002-DAF5D871A49D}"/>
            </c:ext>
          </c:extLst>
        </c:ser>
        <c:ser>
          <c:idx val="14"/>
          <c:order val="14"/>
          <c:tx>
            <c:strRef>
              <c:f>年齢別人口!$E$37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(年齢別人口!$J$37,年齢別人口!$I$37,年齢別人口!$AA$37)</c:f>
              <c:numCache>
                <c:formatCode>#,##0_ </c:formatCode>
                <c:ptCount val="3"/>
                <c:pt idx="0">
                  <c:v>327345</c:v>
                </c:pt>
                <c:pt idx="1">
                  <c:v>5266</c:v>
                </c:pt>
                <c:pt idx="2">
                  <c:v>9750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FD-4714-9002-DAF5D871A49D}"/>
            </c:ext>
          </c:extLst>
        </c:ser>
        <c:ser>
          <c:idx val="15"/>
          <c:order val="15"/>
          <c:tx>
            <c:strRef>
              <c:f>年齢別人口!$E$38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(年齢別人口!$J$38,年齢別人口!$I$38,年齢別人口!$AA$38)</c:f>
              <c:numCache>
                <c:formatCode>#,##0_ </c:formatCode>
                <c:ptCount val="3"/>
                <c:pt idx="0">
                  <c:v>559051</c:v>
                </c:pt>
                <c:pt idx="1">
                  <c:v>8896</c:v>
                </c:pt>
                <c:pt idx="2">
                  <c:v>16552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FD-4714-9002-DAF5D871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560"/>
        <c:axId val="238336952"/>
      </c:barChart>
      <c:catAx>
        <c:axId val="23833656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6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5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55226209048358"/>
          <c:y val="1.8796992481203006E-2"/>
          <c:w val="0.16848673946957879"/>
          <c:h val="0.89097744360902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女性人口</a:t>
            </a:r>
          </a:p>
        </c:rich>
      </c:tx>
      <c:layout>
        <c:manualLayout>
          <c:xMode val="edge"/>
          <c:yMode val="edge"/>
          <c:x val="0.45937532808398951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62558412596446E-2"/>
          <c:y val="0.10600725004011505"/>
          <c:w val="0.70937554121058743"/>
          <c:h val="0.7844536502968513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年齢別人口!$E$42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(年齢別人口!$J$42,年齢別人口!$I$42,年齢別人口!$AA$42)</c:f>
              <c:numCache>
                <c:formatCode>#,##0_ </c:formatCode>
                <c:ptCount val="3"/>
                <c:pt idx="0">
                  <c:v>257338</c:v>
                </c:pt>
                <c:pt idx="1">
                  <c:v>3282</c:v>
                </c:pt>
                <c:pt idx="2">
                  <c:v>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9-4C46-8EC1-5860462F5771}"/>
            </c:ext>
          </c:extLst>
        </c:ser>
        <c:ser>
          <c:idx val="1"/>
          <c:order val="1"/>
          <c:tx>
            <c:strRef>
              <c:f>年齢別人口!$E$43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(年齢別人口!$J$43,年齢別人口!$I$43,年齢別人口!$AA$43)</c:f>
              <c:numCache>
                <c:formatCode>#,##0_ </c:formatCode>
                <c:ptCount val="3"/>
                <c:pt idx="0">
                  <c:v>243654</c:v>
                </c:pt>
                <c:pt idx="1">
                  <c:v>2671</c:v>
                </c:pt>
                <c:pt idx="2">
                  <c:v>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9-4C46-8EC1-5860462F5771}"/>
            </c:ext>
          </c:extLst>
        </c:ser>
        <c:ser>
          <c:idx val="2"/>
          <c:order val="2"/>
          <c:tx>
            <c:strRef>
              <c:f>年齢別人口!$E$44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(年齢別人口!$J$44,年齢別人口!$I$44,年齢別人口!$AA$44)</c:f>
              <c:numCache>
                <c:formatCode>#,##0_ </c:formatCode>
                <c:ptCount val="3"/>
                <c:pt idx="0">
                  <c:v>241121</c:v>
                </c:pt>
                <c:pt idx="1">
                  <c:v>2657</c:v>
                </c:pt>
                <c:pt idx="2">
                  <c:v>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9-4C46-8EC1-5860462F5771}"/>
            </c:ext>
          </c:extLst>
        </c:ser>
        <c:ser>
          <c:idx val="3"/>
          <c:order val="3"/>
          <c:tx>
            <c:strRef>
              <c:f>年齢別人口!$E$45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(年齢別人口!$J$45,年齢別人口!$I$45,年齢別人口!$AA$45)</c:f>
              <c:numCache>
                <c:formatCode>#,##0_ </c:formatCode>
                <c:ptCount val="3"/>
                <c:pt idx="0">
                  <c:v>277599</c:v>
                </c:pt>
                <c:pt idx="1">
                  <c:v>2946</c:v>
                </c:pt>
                <c:pt idx="2">
                  <c:v>7199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9-4C46-8EC1-5860462F5771}"/>
            </c:ext>
          </c:extLst>
        </c:ser>
        <c:ser>
          <c:idx val="4"/>
          <c:order val="4"/>
          <c:tx>
            <c:strRef>
              <c:f>年齢別人口!$E$46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(年齢別人口!$J$46,年齢別人口!$I$46,年齢別人口!$AA$46)</c:f>
              <c:numCache>
                <c:formatCode>#,##0_ </c:formatCode>
                <c:ptCount val="3"/>
                <c:pt idx="0">
                  <c:v>370534</c:v>
                </c:pt>
                <c:pt idx="1">
                  <c:v>4494</c:v>
                </c:pt>
                <c:pt idx="2">
                  <c:v>12664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9-4C46-8EC1-5860462F5771}"/>
            </c:ext>
          </c:extLst>
        </c:ser>
        <c:ser>
          <c:idx val="5"/>
          <c:order val="5"/>
          <c:tx>
            <c:strRef>
              <c:f>年齢別人口!$E$47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(年齢別人口!$J$47,年齢別人口!$I$47,年齢別人口!$AA$47)</c:f>
              <c:numCache>
                <c:formatCode>#,##0_ </c:formatCode>
                <c:ptCount val="3"/>
                <c:pt idx="0">
                  <c:v>427543</c:v>
                </c:pt>
                <c:pt idx="1">
                  <c:v>6705</c:v>
                </c:pt>
                <c:pt idx="2">
                  <c:v>17886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59-4C46-8EC1-5860462F5771}"/>
            </c:ext>
          </c:extLst>
        </c:ser>
        <c:ser>
          <c:idx val="6"/>
          <c:order val="6"/>
          <c:tx>
            <c:strRef>
              <c:f>年齢別人口!$E$48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(年齢別人口!$J$48,年齢別人口!$I$48,年齢別人口!$AA$48)</c:f>
              <c:numCache>
                <c:formatCode>#,##0_ </c:formatCode>
                <c:ptCount val="3"/>
                <c:pt idx="0">
                  <c:v>474637</c:v>
                </c:pt>
                <c:pt idx="1">
                  <c:v>7759</c:v>
                </c:pt>
                <c:pt idx="2">
                  <c:v>20581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59-4C46-8EC1-5860462F5771}"/>
            </c:ext>
          </c:extLst>
        </c:ser>
        <c:ser>
          <c:idx val="7"/>
          <c:order val="7"/>
          <c:tx>
            <c:strRef>
              <c:f>年齢別人口!$E$49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(年齢別人口!$J$49,年齢別人口!$I$49,年齢別人口!$AA$49)</c:f>
              <c:numCache>
                <c:formatCode>#,##0_ </c:formatCode>
                <c:ptCount val="3"/>
                <c:pt idx="0">
                  <c:v>508347</c:v>
                </c:pt>
                <c:pt idx="1">
                  <c:v>7894</c:v>
                </c:pt>
                <c:pt idx="2">
                  <c:v>20606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59-4C46-8EC1-5860462F5771}"/>
            </c:ext>
          </c:extLst>
        </c:ser>
        <c:ser>
          <c:idx val="8"/>
          <c:order val="8"/>
          <c:tx>
            <c:strRef>
              <c:f>年齢別人口!$E$50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(年齢別人口!$J$50,年齢別人口!$I$50,年齢別人口!$AA$50)</c:f>
              <c:numCache>
                <c:formatCode>#,##0_ </c:formatCode>
                <c:ptCount val="3"/>
                <c:pt idx="0">
                  <c:v>569560</c:v>
                </c:pt>
                <c:pt idx="1">
                  <c:v>8434</c:v>
                </c:pt>
                <c:pt idx="2">
                  <c:v>21340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59-4C46-8EC1-5860462F5771}"/>
            </c:ext>
          </c:extLst>
        </c:ser>
        <c:ser>
          <c:idx val="9"/>
          <c:order val="9"/>
          <c:tx>
            <c:strRef>
              <c:f>年齢別人口!$E$51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(年齢別人口!$J$51,年齢別人口!$I$51,年齢別人口!$AA$51)</c:f>
              <c:numCache>
                <c:formatCode>#,##0_ </c:formatCode>
                <c:ptCount val="3"/>
                <c:pt idx="0">
                  <c:v>511490</c:v>
                </c:pt>
                <c:pt idx="1">
                  <c:v>7481</c:v>
                </c:pt>
                <c:pt idx="2">
                  <c:v>18418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59-4C46-8EC1-5860462F5771}"/>
            </c:ext>
          </c:extLst>
        </c:ser>
        <c:ser>
          <c:idx val="10"/>
          <c:order val="10"/>
          <c:tx>
            <c:strRef>
              <c:f>年齢別人口!$E$52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(年齢別人口!$J$52,年齢別人口!$I$52,年齢別人口!$AA$52)</c:f>
              <c:numCache>
                <c:formatCode>#,##0_ </c:formatCode>
                <c:ptCount val="3"/>
                <c:pt idx="0">
                  <c:v>431338</c:v>
                </c:pt>
                <c:pt idx="1">
                  <c:v>5840</c:v>
                </c:pt>
                <c:pt idx="2">
                  <c:v>14754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59-4C46-8EC1-5860462F5771}"/>
            </c:ext>
          </c:extLst>
        </c:ser>
        <c:ser>
          <c:idx val="11"/>
          <c:order val="11"/>
          <c:tx>
            <c:strRef>
              <c:f>年齢別人口!$E$53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(年齢別人口!$J$53,年齢別人口!$I$53,年齢別人口!$AA$53)</c:f>
              <c:numCache>
                <c:formatCode>#,##0_ </c:formatCode>
                <c:ptCount val="3"/>
                <c:pt idx="0">
                  <c:v>353430</c:v>
                </c:pt>
                <c:pt idx="1">
                  <c:v>4877</c:v>
                </c:pt>
                <c:pt idx="2">
                  <c:v>11927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59-4C46-8EC1-5860462F5771}"/>
            </c:ext>
          </c:extLst>
        </c:ser>
        <c:ser>
          <c:idx val="12"/>
          <c:order val="12"/>
          <c:tx>
            <c:strRef>
              <c:f>年齢別人口!$E$54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(年齢別人口!$J$54,年齢別人口!$I$54,年齢別人口!$AA$54)</c:f>
              <c:numCache>
                <c:formatCode>#,##0_ </c:formatCode>
                <c:ptCount val="3"/>
                <c:pt idx="0">
                  <c:v>361152</c:v>
                </c:pt>
                <c:pt idx="1">
                  <c:v>4931</c:v>
                </c:pt>
                <c:pt idx="2">
                  <c:v>11330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59-4C46-8EC1-5860462F5771}"/>
            </c:ext>
          </c:extLst>
        </c:ser>
        <c:ser>
          <c:idx val="13"/>
          <c:order val="13"/>
          <c:tx>
            <c:strRef>
              <c:f>年齢別人口!$E$55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(年齢別人口!$J$55,年齢別人口!$I$55,年齢別人口!$AA$55)</c:f>
              <c:numCache>
                <c:formatCode>#,##0_ </c:formatCode>
                <c:ptCount val="3"/>
                <c:pt idx="0">
                  <c:v>439722</c:v>
                </c:pt>
                <c:pt idx="1">
                  <c:v>6143</c:v>
                </c:pt>
                <c:pt idx="2">
                  <c:v>13521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59-4C46-8EC1-5860462F5771}"/>
            </c:ext>
          </c:extLst>
        </c:ser>
        <c:ser>
          <c:idx val="14"/>
          <c:order val="14"/>
          <c:tx>
            <c:strRef>
              <c:f>年齢別人口!$E$56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(年齢別人口!$J$56,年齢別人口!$I$56,年齢別人口!$AA$56)</c:f>
              <c:numCache>
                <c:formatCode>#,##0_ </c:formatCode>
                <c:ptCount val="3"/>
                <c:pt idx="0">
                  <c:v>385997</c:v>
                </c:pt>
                <c:pt idx="1">
                  <c:v>5575</c:v>
                </c:pt>
                <c:pt idx="2">
                  <c:v>11528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59-4C46-8EC1-5860462F5771}"/>
            </c:ext>
          </c:extLst>
        </c:ser>
        <c:ser>
          <c:idx val="15"/>
          <c:order val="15"/>
          <c:tx>
            <c:strRef>
              <c:f>年齢別人口!$E$57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(年齢別人口!$J$57,年齢別人口!$I$57,年齢別人口!$AA$57)</c:f>
              <c:numCache>
                <c:formatCode>#,##0_ </c:formatCode>
                <c:ptCount val="3"/>
                <c:pt idx="0">
                  <c:v>878548</c:v>
                </c:pt>
                <c:pt idx="1">
                  <c:v>13410</c:v>
                </c:pt>
                <c:pt idx="2">
                  <c:v>28334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59-4C46-8EC1-5860462F5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9304"/>
        <c:axId val="238339696"/>
      </c:barChart>
      <c:catAx>
        <c:axId val="23833930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30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12561273621574"/>
          <c:y val="1.858736059479554E-2"/>
          <c:w val="0.17031262993822474"/>
          <c:h val="0.89219330855018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世帯人員別一般世帯数</a:t>
            </a:r>
          </a:p>
        </c:rich>
      </c:tx>
      <c:layout>
        <c:manualLayout>
          <c:xMode val="edge"/>
          <c:yMode val="edge"/>
          <c:x val="0.41337417929141834"/>
          <c:y val="4.59770114942528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886646685214E-2"/>
          <c:y val="0.21383779135829009"/>
          <c:w val="0.72340479213525255"/>
          <c:h val="0.6100666400515922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世帯数!$E$5</c:f>
              <c:strCache>
                <c:ptCount val="1"/>
                <c:pt idx="0">
                  <c:v>単身世帯数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(世帯数!$K$5,世帯数!$J$5,世帯数!$AA$5)</c:f>
              <c:numCache>
                <c:formatCode>#,##0_ </c:formatCode>
                <c:ptCount val="3"/>
                <c:pt idx="0">
                  <c:v>3164675</c:v>
                </c:pt>
                <c:pt idx="1">
                  <c:v>61540</c:v>
                </c:pt>
                <c:pt idx="2">
                  <c:v>151761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5-4194-AFEC-96A774D914CA}"/>
            </c:ext>
          </c:extLst>
        </c:ser>
        <c:ser>
          <c:idx val="1"/>
          <c:order val="1"/>
          <c:tx>
            <c:strRef>
              <c:f>世帯数!$E$6</c:f>
              <c:strCache>
                <c:ptCount val="1"/>
                <c:pt idx="0">
                  <c:v>２人世帯数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(世帯数!$K$6,世帯数!$J$6,世帯数!$AA$6)</c:f>
              <c:numCache>
                <c:formatCode>#,##0_ </c:formatCode>
                <c:ptCount val="3"/>
                <c:pt idx="0">
                  <c:v>1618074</c:v>
                </c:pt>
                <c:pt idx="1">
                  <c:v>24539</c:v>
                </c:pt>
                <c:pt idx="2">
                  <c:v>56325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5-4194-AFEC-96A774D914CA}"/>
            </c:ext>
          </c:extLst>
        </c:ser>
        <c:ser>
          <c:idx val="2"/>
          <c:order val="2"/>
          <c:tx>
            <c:strRef>
              <c:f>世帯数!$E$7</c:f>
              <c:strCache>
                <c:ptCount val="1"/>
                <c:pt idx="0">
                  <c:v>３人世帯数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(世帯数!$K$7,世帯数!$J$7,世帯数!$AA$7)</c:f>
              <c:numCache>
                <c:formatCode>#,##0_ </c:formatCode>
                <c:ptCount val="3"/>
                <c:pt idx="0">
                  <c:v>990895</c:v>
                </c:pt>
                <c:pt idx="1">
                  <c:v>12933</c:v>
                </c:pt>
                <c:pt idx="2">
                  <c:v>31486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5-4194-AFEC-96A774D914CA}"/>
            </c:ext>
          </c:extLst>
        </c:ser>
        <c:ser>
          <c:idx val="3"/>
          <c:order val="3"/>
          <c:tx>
            <c:strRef>
              <c:f>世帯数!$E$8</c:f>
              <c:strCache>
                <c:ptCount val="1"/>
                <c:pt idx="0">
                  <c:v>４人世帯数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(世帯数!$K$8,世帯数!$J$8,世帯数!$AA$8)</c:f>
              <c:numCache>
                <c:formatCode>#,##0_ </c:formatCode>
                <c:ptCount val="3"/>
                <c:pt idx="0">
                  <c:v>701920</c:v>
                </c:pt>
                <c:pt idx="1">
                  <c:v>7822</c:v>
                </c:pt>
                <c:pt idx="2">
                  <c:v>19679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5-4194-AFEC-96A774D914CA}"/>
            </c:ext>
          </c:extLst>
        </c:ser>
        <c:ser>
          <c:idx val="4"/>
          <c:order val="4"/>
          <c:tx>
            <c:strRef>
              <c:f>世帯数!$E$9</c:f>
              <c:strCache>
                <c:ptCount val="1"/>
                <c:pt idx="0">
                  <c:v>５人世帯数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(世帯数!$K$9,世帯数!$J$9,世帯数!$AA$9)</c:f>
              <c:numCache>
                <c:formatCode>#,##0_ </c:formatCode>
                <c:ptCount val="3"/>
                <c:pt idx="0">
                  <c:v>171503</c:v>
                </c:pt>
                <c:pt idx="1">
                  <c:v>1883</c:v>
                </c:pt>
                <c:pt idx="2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5-4194-AFEC-96A774D914CA}"/>
            </c:ext>
          </c:extLst>
        </c:ser>
        <c:ser>
          <c:idx val="5"/>
          <c:order val="5"/>
          <c:tx>
            <c:strRef>
              <c:f>世帯数!$E$10</c:f>
              <c:strCache>
                <c:ptCount val="1"/>
                <c:pt idx="0">
                  <c:v>６人以上世帯数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(世帯数!$K$10,世帯数!$J$10,世帯数!$AA$10)</c:f>
              <c:numCache>
                <c:formatCode>#,##0_ </c:formatCode>
                <c:ptCount val="3"/>
                <c:pt idx="0">
                  <c:v>43867</c:v>
                </c:pt>
                <c:pt idx="1">
                  <c:v>585</c:v>
                </c:pt>
                <c:pt idx="2">
                  <c:v>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5-4194-AFEC-96A774D9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7832"/>
        <c:axId val="240818224"/>
      </c:barChart>
      <c:catAx>
        <c:axId val="24081783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8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783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55075420215306"/>
          <c:y val="3.1446734023277953E-2"/>
          <c:w val="0.16869313430044755"/>
          <c:h val="0.9056659398704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住宅の建て方別世帯数</a:t>
            </a:r>
          </a:p>
        </c:rich>
      </c:tx>
      <c:layout>
        <c:manualLayout>
          <c:xMode val="edge"/>
          <c:yMode val="edge"/>
          <c:x val="0.40819423368740515"/>
          <c:y val="4.4554455445544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5083459787558E-2"/>
          <c:y val="0.16042822638553431"/>
          <c:w val="0.72685887708649466"/>
          <c:h val="0.673798550819244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世帯数!$E$23</c:f>
              <c:strCache>
                <c:ptCount val="1"/>
                <c:pt idx="0">
                  <c:v>一戸建世帯数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(世帯数!$K$23,世帯数!$J$23,世帯数!$AA$23)</c:f>
              <c:numCache>
                <c:formatCode>#,##0_ </c:formatCode>
                <c:ptCount val="3"/>
                <c:pt idx="0">
                  <c:v>1945359</c:v>
                </c:pt>
                <c:pt idx="1">
                  <c:v>25676</c:v>
                </c:pt>
                <c:pt idx="2">
                  <c:v>48684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2B6-8FC0-C6AEEDAA945B}"/>
            </c:ext>
          </c:extLst>
        </c:ser>
        <c:ser>
          <c:idx val="1"/>
          <c:order val="1"/>
          <c:tx>
            <c:strRef>
              <c:f>世帯数!$E$24</c:f>
              <c:strCache>
                <c:ptCount val="1"/>
                <c:pt idx="0">
                  <c:v>長屋建世帯数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(世帯数!$K$24,世帯数!$J$24,世帯数!$AA$24)</c:f>
              <c:numCache>
                <c:formatCode>#,##0_ </c:formatCode>
                <c:ptCount val="3"/>
                <c:pt idx="0">
                  <c:v>61950</c:v>
                </c:pt>
                <c:pt idx="1">
                  <c:v>683</c:v>
                </c:pt>
                <c:pt idx="2">
                  <c:v>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2B6-8FC0-C6AEEDAA945B}"/>
            </c:ext>
          </c:extLst>
        </c:ser>
        <c:ser>
          <c:idx val="2"/>
          <c:order val="2"/>
          <c:tx>
            <c:strRef>
              <c:f>世帯数!$E$25</c:f>
              <c:strCache>
                <c:ptCount val="1"/>
                <c:pt idx="0">
                  <c:v>共同住宅世帯数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(世帯数!$K$25,世帯数!$J$25,世帯数!$AA$25)</c:f>
              <c:numCache>
                <c:formatCode>#,##0_ </c:formatCode>
                <c:ptCount val="3"/>
                <c:pt idx="0">
                  <c:v>4483100</c:v>
                </c:pt>
                <c:pt idx="1">
                  <c:v>79125</c:v>
                </c:pt>
                <c:pt idx="2">
                  <c:v>203154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9-42B6-8FC0-C6AEEDAA945B}"/>
            </c:ext>
          </c:extLst>
        </c:ser>
        <c:ser>
          <c:idx val="3"/>
          <c:order val="3"/>
          <c:tx>
            <c:strRef>
              <c:f>世帯数!$E$30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(世帯数!$K$30,世帯数!$J$30,世帯数!$AA$30)</c:f>
              <c:numCache>
                <c:formatCode>#,##0_ </c:formatCode>
                <c:ptCount val="3"/>
                <c:pt idx="0">
                  <c:v>11466</c:v>
                </c:pt>
                <c:pt idx="1">
                  <c:v>284</c:v>
                </c:pt>
                <c:pt idx="2">
                  <c:v>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9-42B6-8FC0-C6AEEDAA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9008"/>
        <c:axId val="240819400"/>
      </c:barChart>
      <c:catAx>
        <c:axId val="2408190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9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00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4081942336872"/>
          <c:y val="0.10695215092368954"/>
          <c:w val="0.16843702579666162"/>
          <c:h val="0.70588419609635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第３次産業内訳（事業所数）</a:t>
            </a:r>
          </a:p>
        </c:rich>
      </c:tx>
      <c:layout>
        <c:manualLayout>
          <c:xMode val="edge"/>
          <c:yMode val="edge"/>
          <c:x val="0.40862944162436549"/>
          <c:y val="3.984058391833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2741116751268E-2"/>
          <c:y val="9.2592801904301178E-2"/>
          <c:w val="0.68401015228426398"/>
          <c:h val="0.8333352171387106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経済センサス!$E$34</c:f>
              <c:strCache>
                <c:ptCount val="1"/>
                <c:pt idx="0">
                  <c:v>F 電気・ガス・熱供給・水道業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(経済センサス!$K$34,経済センサス!$J$34,経済センサス!$AA$34)</c:f>
              <c:numCache>
                <c:formatCode>#,##0_ </c:formatCode>
                <c:ptCount val="3"/>
                <c:pt idx="0">
                  <c:v>397</c:v>
                </c:pt>
                <c:pt idx="1">
                  <c:v>10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8-4216-9E85-16FC624D641B}"/>
            </c:ext>
          </c:extLst>
        </c:ser>
        <c:ser>
          <c:idx val="1"/>
          <c:order val="1"/>
          <c:tx>
            <c:strRef>
              <c:f>経済センサス!$E$35</c:f>
              <c:strCache>
                <c:ptCount val="1"/>
                <c:pt idx="0">
                  <c:v>G 情報通信業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(経済センサス!$K$35,経済センサス!$J$35,経済センサス!$AA$35)</c:f>
              <c:numCache>
                <c:formatCode>#,##0_ </c:formatCode>
                <c:ptCount val="3"/>
                <c:pt idx="0">
                  <c:v>21935</c:v>
                </c:pt>
                <c:pt idx="1">
                  <c:v>623</c:v>
                </c:pt>
                <c:pt idx="2">
                  <c:v>4034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8-4216-9E85-16FC624D641B}"/>
            </c:ext>
          </c:extLst>
        </c:ser>
        <c:ser>
          <c:idx val="2"/>
          <c:order val="2"/>
          <c:tx>
            <c:strRef>
              <c:f>経済センサス!$E$36</c:f>
              <c:strCache>
                <c:ptCount val="1"/>
                <c:pt idx="0">
                  <c:v>H 運輸業,郵便業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(経済センサス!$K$36,経済センサス!$J$36,経済センサス!$AA$36)</c:f>
              <c:numCache>
                <c:formatCode>#,##0_ </c:formatCode>
                <c:ptCount val="3"/>
                <c:pt idx="0">
                  <c:v>15099</c:v>
                </c:pt>
                <c:pt idx="1">
                  <c:v>259</c:v>
                </c:pt>
                <c:pt idx="2">
                  <c:v>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E8-4216-9E85-16FC624D641B}"/>
            </c:ext>
          </c:extLst>
        </c:ser>
        <c:ser>
          <c:idx val="3"/>
          <c:order val="3"/>
          <c:tx>
            <c:strRef>
              <c:f>経済センサス!$E$37</c:f>
              <c:strCache>
                <c:ptCount val="1"/>
                <c:pt idx="0">
                  <c:v>I 卸売業,小売業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(経済センサス!$K$37,経済センサス!$J$37,経済センサス!$AA$37)</c:f>
              <c:numCache>
                <c:formatCode>#,##0_ </c:formatCode>
                <c:ptCount val="3"/>
                <c:pt idx="0">
                  <c:v>150728</c:v>
                </c:pt>
                <c:pt idx="1">
                  <c:v>7982</c:v>
                </c:pt>
                <c:pt idx="2">
                  <c:v>20352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E8-4216-9E85-16FC624D641B}"/>
            </c:ext>
          </c:extLst>
        </c:ser>
        <c:ser>
          <c:idx val="4"/>
          <c:order val="4"/>
          <c:tx>
            <c:strRef>
              <c:f>経済センサス!$E$38</c:f>
              <c:strCache>
                <c:ptCount val="1"/>
                <c:pt idx="0">
                  <c:v>J 金融業,保険業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(経済センサス!$K$38,経済センサス!$J$38,経済センサス!$AA$38)</c:f>
              <c:numCache>
                <c:formatCode>#,##0_ </c:formatCode>
                <c:ptCount val="3"/>
                <c:pt idx="0">
                  <c:v>10601</c:v>
                </c:pt>
                <c:pt idx="1">
                  <c:v>286</c:v>
                </c:pt>
                <c:pt idx="2">
                  <c:v>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E8-4216-9E85-16FC624D641B}"/>
            </c:ext>
          </c:extLst>
        </c:ser>
        <c:ser>
          <c:idx val="5"/>
          <c:order val="5"/>
          <c:tx>
            <c:strRef>
              <c:f>経済センサス!$E$39</c:f>
              <c:strCache>
                <c:ptCount val="1"/>
                <c:pt idx="0">
                  <c:v>K 不動産業,物品賃貸業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(経済センサス!$K$39,経済センサス!$J$39,経済センサス!$AA$39)</c:f>
              <c:numCache>
                <c:formatCode>#,##0_ </c:formatCode>
                <c:ptCount val="3"/>
                <c:pt idx="0">
                  <c:v>55758</c:v>
                </c:pt>
                <c:pt idx="1">
                  <c:v>1911</c:v>
                </c:pt>
                <c:pt idx="2">
                  <c:v>5674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E8-4216-9E85-16FC624D641B}"/>
            </c:ext>
          </c:extLst>
        </c:ser>
        <c:ser>
          <c:idx val="6"/>
          <c:order val="6"/>
          <c:tx>
            <c:strRef>
              <c:f>経済センサス!$E$40</c:f>
              <c:strCache>
                <c:ptCount val="1"/>
                <c:pt idx="0">
                  <c:v>L 学術研究,専門・技術サービス業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(経済センサス!$K$40,経済センサス!$J$40,経済センサス!$AA$40)</c:f>
              <c:numCache>
                <c:formatCode>#,##0_ </c:formatCode>
                <c:ptCount val="3"/>
                <c:pt idx="0">
                  <c:v>41129</c:v>
                </c:pt>
                <c:pt idx="1">
                  <c:v>1142</c:v>
                </c:pt>
                <c:pt idx="2">
                  <c:v>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E8-4216-9E85-16FC624D641B}"/>
            </c:ext>
          </c:extLst>
        </c:ser>
        <c:ser>
          <c:idx val="7"/>
          <c:order val="7"/>
          <c:tx>
            <c:strRef>
              <c:f>経済センサス!$E$41</c:f>
              <c:strCache>
                <c:ptCount val="1"/>
                <c:pt idx="0">
                  <c:v>M 宿泊業,飲食サービス業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(経済センサス!$K$41,経済センサス!$J$41,経済センサス!$AA$41)</c:f>
              <c:numCache>
                <c:formatCode>#,##0_ </c:formatCode>
                <c:ptCount val="3"/>
                <c:pt idx="0">
                  <c:v>89160</c:v>
                </c:pt>
                <c:pt idx="1">
                  <c:v>3519</c:v>
                </c:pt>
                <c:pt idx="2">
                  <c:v>8919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E8-4216-9E85-16FC624D641B}"/>
            </c:ext>
          </c:extLst>
        </c:ser>
        <c:ser>
          <c:idx val="8"/>
          <c:order val="8"/>
          <c:tx>
            <c:strRef>
              <c:f>経済センサス!$E$42</c:f>
              <c:strCache>
                <c:ptCount val="1"/>
                <c:pt idx="0">
                  <c:v>N 生活関連サービス業,娯楽業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(経済センサス!$K$42,経済センサス!$J$42,経済センサス!$AA$42)</c:f>
              <c:numCache>
                <c:formatCode>#,##0_ </c:formatCode>
                <c:ptCount val="3"/>
                <c:pt idx="0">
                  <c:v>46450</c:v>
                </c:pt>
                <c:pt idx="1">
                  <c:v>1064</c:v>
                </c:pt>
                <c:pt idx="2">
                  <c:v>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E8-4216-9E85-16FC624D641B}"/>
            </c:ext>
          </c:extLst>
        </c:ser>
        <c:ser>
          <c:idx val="9"/>
          <c:order val="9"/>
          <c:tx>
            <c:strRef>
              <c:f>経済センサス!$E$43</c:f>
              <c:strCache>
                <c:ptCount val="1"/>
                <c:pt idx="0">
                  <c:v>O 教育,学習支援業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(経済センサス!$K$43,経済センサス!$J$43,経済センサス!$AA$43)</c:f>
              <c:numCache>
                <c:formatCode>#,##0_ </c:formatCode>
                <c:ptCount val="3"/>
                <c:pt idx="0">
                  <c:v>18381</c:v>
                </c:pt>
                <c:pt idx="1">
                  <c:v>232</c:v>
                </c:pt>
                <c:pt idx="2">
                  <c:v>1179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E8-4216-9E85-16FC624D641B}"/>
            </c:ext>
          </c:extLst>
        </c:ser>
        <c:ser>
          <c:idx val="10"/>
          <c:order val="10"/>
          <c:tx>
            <c:strRef>
              <c:f>経済センサス!$E$44</c:f>
              <c:strCache>
                <c:ptCount val="1"/>
                <c:pt idx="0">
                  <c:v>P 医療,福祉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(経済センサス!$K$44,経済センサス!$J$44,経済センサス!$AA$44)</c:f>
              <c:numCache>
                <c:formatCode>#,##0_ </c:formatCode>
                <c:ptCount val="3"/>
                <c:pt idx="0">
                  <c:v>48461</c:v>
                </c:pt>
                <c:pt idx="1">
                  <c:v>950</c:v>
                </c:pt>
                <c:pt idx="2">
                  <c:v>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E8-4216-9E85-16FC624D641B}"/>
            </c:ext>
          </c:extLst>
        </c:ser>
        <c:ser>
          <c:idx val="11"/>
          <c:order val="11"/>
          <c:tx>
            <c:strRef>
              <c:f>経済センサス!$E$45</c:f>
              <c:strCache>
                <c:ptCount val="1"/>
                <c:pt idx="0">
                  <c:v>Q 複合サービス事業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(経済センサス!$K$45,経済センサス!$J$45,経済センサス!$AA$45)</c:f>
              <c:numCache>
                <c:formatCode>#,##0_ </c:formatCode>
                <c:ptCount val="3"/>
                <c:pt idx="0">
                  <c:v>1720</c:v>
                </c:pt>
                <c:pt idx="1">
                  <c:v>48</c:v>
                </c:pt>
                <c:pt idx="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8-4216-9E85-16FC624D641B}"/>
            </c:ext>
          </c:extLst>
        </c:ser>
        <c:ser>
          <c:idx val="12"/>
          <c:order val="12"/>
          <c:tx>
            <c:strRef>
              <c:f>経済センサス!$E$46</c:f>
              <c:strCache>
                <c:ptCount val="1"/>
                <c:pt idx="0">
                  <c:v>R サービス業(他に分類されないもの)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(経済センサス!$K$46,経済センサス!$J$46,経済センサス!$AA$46)</c:f>
              <c:numCache>
                <c:formatCode>#,##0_ </c:formatCode>
                <c:ptCount val="3"/>
                <c:pt idx="0">
                  <c:v>37724</c:v>
                </c:pt>
                <c:pt idx="1">
                  <c:v>1281</c:v>
                </c:pt>
                <c:pt idx="2">
                  <c:v>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E8-4216-9E85-16FC624D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0184"/>
        <c:axId val="240820576"/>
      </c:barChart>
      <c:catAx>
        <c:axId val="24082018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0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18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41116751269036"/>
          <c:y val="8.7963161809086116E-2"/>
          <c:w val="0.20812182741116753"/>
          <c:h val="0.8888908982812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第２次産業内訳（事業所数）</a:t>
            </a:r>
          </a:p>
        </c:rich>
      </c:tx>
      <c:layout>
        <c:manualLayout>
          <c:xMode val="edge"/>
          <c:yMode val="edge"/>
          <c:x val="0.40960809102402024"/>
          <c:y val="4.1284403669724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46902654867256E-2"/>
          <c:y val="0.17733990147783252"/>
          <c:w val="0.82048040455120097"/>
          <c:h val="0.669950738916256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経済センサス!$E$20</c:f>
              <c:strCache>
                <c:ptCount val="1"/>
                <c:pt idx="0">
                  <c:v>C 鉱業,採石業,砂利採取業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(経済センサス!$K$20,経済センサス!$J$20,経済センサス!$AA$20)</c:f>
              <c:numCache>
                <c:formatCode>#,##0_ </c:formatCode>
                <c:ptCount val="3"/>
                <c:pt idx="0">
                  <c:v>78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8-4C5E-9EE3-F01A4D3D857A}"/>
            </c:ext>
          </c:extLst>
        </c:ser>
        <c:ser>
          <c:idx val="1"/>
          <c:order val="1"/>
          <c:tx>
            <c:strRef>
              <c:f>経済センサス!$E$21</c:f>
              <c:strCache>
                <c:ptCount val="1"/>
                <c:pt idx="0">
                  <c:v>D 建設業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(経済センサス!$K$21,経済センサス!$J$21,経済センサス!$AA$21)</c:f>
              <c:numCache>
                <c:formatCode>#,##0_ </c:formatCode>
                <c:ptCount val="3"/>
                <c:pt idx="0">
                  <c:v>40014</c:v>
                </c:pt>
                <c:pt idx="1">
                  <c:v>953</c:v>
                </c:pt>
                <c:pt idx="2">
                  <c:v>2481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8-4C5E-9EE3-F01A4D3D857A}"/>
            </c:ext>
          </c:extLst>
        </c:ser>
        <c:ser>
          <c:idx val="2"/>
          <c:order val="2"/>
          <c:tx>
            <c:strRef>
              <c:f>経済センサス!$E$22</c:f>
              <c:strCache>
                <c:ptCount val="1"/>
                <c:pt idx="0">
                  <c:v>E 製造業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0">
                  <c:v>東京都</c:v>
                </c:pt>
                <c:pt idx="1">
                  <c:v>台東区</c:v>
                </c:pt>
                <c:pt idx="2">
                  <c:v>ｴﾘｱ内</c:v>
                </c:pt>
              </c:strCache>
            </c:strRef>
          </c:cat>
          <c:val>
            <c:numRef>
              <c:f>(経済センサス!$K$22,経済センサス!$J$22,経済センサス!$AA$22)</c:f>
              <c:numCache>
                <c:formatCode>#,##0_ </c:formatCode>
                <c:ptCount val="3"/>
                <c:pt idx="0">
                  <c:v>43569</c:v>
                </c:pt>
                <c:pt idx="1">
                  <c:v>2507</c:v>
                </c:pt>
                <c:pt idx="2">
                  <c:v>4925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8-4C5E-9EE3-F01A4D3D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168"/>
        <c:axId val="238338912"/>
      </c:barChart>
      <c:catAx>
        <c:axId val="238336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8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1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3375474083443"/>
          <c:y val="0.14285714285714285"/>
          <c:w val="9.1024020227560051E-2"/>
          <c:h val="0.66009852216748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4</xdr:col>
      <xdr:colOff>30</xdr:colOff>
      <xdr:row>33</xdr:row>
      <xdr:rowOff>12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31</xdr:row>
      <xdr:rowOff>19050</xdr:rowOff>
    </xdr:from>
    <xdr:to>
      <xdr:col>12</xdr:col>
      <xdr:colOff>485775</xdr:colOff>
      <xdr:row>43</xdr:row>
      <xdr:rowOff>19050</xdr:rowOff>
    </xdr:to>
    <xdr:graphicFrame macro="">
      <xdr:nvGraphicFramePr>
        <xdr:cNvPr id="189447" name="グラフ 1041">
          <a:extLst>
            <a:ext uri="{FF2B5EF4-FFF2-40B4-BE49-F238E27FC236}">
              <a16:creationId xmlns:a16="http://schemas.microsoft.com/office/drawing/2014/main" id="{00000000-0008-0000-0100-000007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133350</xdr:rowOff>
    </xdr:from>
    <xdr:to>
      <xdr:col>12</xdr:col>
      <xdr:colOff>504825</xdr:colOff>
      <xdr:row>27</xdr:row>
      <xdr:rowOff>123825</xdr:rowOff>
    </xdr:to>
    <xdr:graphicFrame macro="">
      <xdr:nvGraphicFramePr>
        <xdr:cNvPr id="189448" name="グラフ 1047">
          <a:extLst>
            <a:ext uri="{FF2B5EF4-FFF2-40B4-BE49-F238E27FC236}">
              <a16:creationId xmlns:a16="http://schemas.microsoft.com/office/drawing/2014/main" id="{00000000-0008-0000-0100-000008E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114300</xdr:colOff>
      <xdr:row>5</xdr:row>
      <xdr:rowOff>114300</xdr:rowOff>
    </xdr:from>
    <xdr:to>
      <xdr:col>4</xdr:col>
      <xdr:colOff>438150</xdr:colOff>
      <xdr:row>6</xdr:row>
      <xdr:rowOff>104775</xdr:rowOff>
    </xdr:to>
    <xdr:grpSp>
      <xdr:nvGrpSpPr>
        <xdr:cNvPr id="189449" name="Group 1059">
          <a:extLst>
            <a:ext uri="{FF2B5EF4-FFF2-40B4-BE49-F238E27FC236}">
              <a16:creationId xmlns:a16="http://schemas.microsoft.com/office/drawing/2014/main" id="{00000000-0008-0000-0100-000009E40200}"/>
            </a:ext>
          </a:extLst>
        </xdr:cNvPr>
        <xdr:cNvGrpSpPr>
          <a:grpSpLocks/>
        </xdr:cNvGrpSpPr>
      </xdr:nvGrpSpPr>
      <xdr:grpSpPr bwMode="auto">
        <a:xfrm>
          <a:off x="1447800" y="942975"/>
          <a:ext cx="800100" cy="133350"/>
          <a:chOff x="205" y="68"/>
          <a:chExt cx="84" cy="14"/>
        </a:xfrm>
      </xdr:grpSpPr>
      <xdr:sp macro="" textlink="">
        <xdr:nvSpPr>
          <xdr:cNvPr id="189450" name="Rectangle 1060">
            <a:extLst>
              <a:ext uri="{FF2B5EF4-FFF2-40B4-BE49-F238E27FC236}">
                <a16:creationId xmlns:a16="http://schemas.microsoft.com/office/drawing/2014/main" id="{00000000-0008-0000-0100-00000AE40200}"/>
              </a:ext>
            </a:extLst>
          </xdr:cNvPr>
          <xdr:cNvSpPr>
            <a:spLocks noChangeArrowheads="1"/>
          </xdr:cNvSpPr>
        </xdr:nvSpPr>
        <xdr:spPr bwMode="auto">
          <a:xfrm>
            <a:off x="205" y="71"/>
            <a:ext cx="27" cy="8"/>
          </a:xfrm>
          <a:prstGeom prst="rect">
            <a:avLst/>
          </a:prstGeom>
          <a:solidFill>
            <a:srgbClr val="9999FF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89451" name="Rectangle 1061">
            <a:extLst>
              <a:ext uri="{FF2B5EF4-FFF2-40B4-BE49-F238E27FC236}">
                <a16:creationId xmlns:a16="http://schemas.microsoft.com/office/drawing/2014/main" id="{00000000-0008-0000-0100-00000BE40200}"/>
              </a:ext>
            </a:extLst>
          </xdr:cNvPr>
          <xdr:cNvSpPr>
            <a:spLocks noChangeArrowheads="1"/>
          </xdr:cNvSpPr>
        </xdr:nvSpPr>
        <xdr:spPr bwMode="auto">
          <a:xfrm>
            <a:off x="262" y="71"/>
            <a:ext cx="27" cy="8"/>
          </a:xfrm>
          <a:prstGeom prst="rect">
            <a:avLst/>
          </a:prstGeom>
          <a:solidFill>
            <a:srgbClr val="FFCC9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5398" name="Text Box 1062">
            <a:extLst>
              <a:ext uri="{FF2B5EF4-FFF2-40B4-BE49-F238E27FC236}">
                <a16:creationId xmlns:a16="http://schemas.microsoft.com/office/drawing/2014/main" id="{00000000-0008-0000-0100-000026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3" y="68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男性</a:t>
            </a:r>
          </a:p>
        </xdr:txBody>
      </xdr:sp>
      <xdr:sp macro="" textlink="">
        <xdr:nvSpPr>
          <xdr:cNvPr id="15399" name="Text Box 1063">
            <a:extLst>
              <a:ext uri="{FF2B5EF4-FFF2-40B4-BE49-F238E27FC236}">
                <a16:creationId xmlns:a16="http://schemas.microsoft.com/office/drawing/2014/main" id="{00000000-0008-0000-0100-0000273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89" y="67"/>
            <a:ext cx="26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女性</a:t>
            </a:r>
          </a:p>
        </xdr:txBody>
      </xdr:sp>
    </xdr:grpSp>
    <xdr:clientData/>
  </xdr:twoCellAnchor>
  <xdr:twoCellAnchor>
    <xdr:from>
      <xdr:col>5</xdr:col>
      <xdr:colOff>400050</xdr:colOff>
      <xdr:row>9</xdr:row>
      <xdr:rowOff>9525</xdr:rowOff>
    </xdr:from>
    <xdr:to>
      <xdr:col>9</xdr:col>
      <xdr:colOff>238067</xdr:colOff>
      <xdr:row>24</xdr:row>
      <xdr:rowOff>138504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pSpPr/>
      </xdr:nvGrpSpPr>
      <xdr:grpSpPr>
        <a:xfrm>
          <a:off x="2686050" y="1409700"/>
          <a:ext cx="600017" cy="2272104"/>
          <a:chOff x="2676525" y="1419225"/>
          <a:chExt cx="600017" cy="2272104"/>
        </a:xfrm>
      </xdr:grpSpPr>
      <xdr:sp macro="" textlink="">
        <xdr:nvSpPr>
          <xdr:cNvPr id="11" name="Text Box 102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13349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15 ～ 19歳</a:t>
            </a:r>
          </a:p>
        </xdr:txBody>
      </xdr:sp>
      <xdr:sp macro="" textlink="">
        <xdr:nvSpPr>
          <xdr:cNvPr id="12" name="Text Box 102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279048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 ～ 14歳</a:t>
            </a:r>
          </a:p>
        </xdr:txBody>
      </xdr:sp>
      <xdr:sp macro="" textlink="">
        <xdr:nvSpPr>
          <xdr:cNvPr id="13" name="Text Box 102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3425366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5 ～ 9歳</a:t>
            </a:r>
          </a:p>
        </xdr:txBody>
      </xdr:sp>
      <xdr:sp macro="" textlink="">
        <xdr:nvSpPr>
          <xdr:cNvPr id="14" name="Text Box 102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3562539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0 ～ 4歳</a:t>
            </a:r>
          </a:p>
        </xdr:txBody>
      </xdr:sp>
      <xdr:sp macro="" textlink="">
        <xdr:nvSpPr>
          <xdr:cNvPr id="15" name="Text Box 102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85000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25 ～ 29歳</a:t>
            </a:r>
          </a:p>
        </xdr:txBody>
      </xdr:sp>
      <xdr:sp macro="" textlink="">
        <xdr:nvSpPr>
          <xdr:cNvPr id="16" name="Text Box 103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70368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30 ～ 34歳</a:t>
            </a:r>
          </a:p>
        </xdr:txBody>
      </xdr:sp>
      <xdr:sp macro="" textlink="">
        <xdr:nvSpPr>
          <xdr:cNvPr id="17" name="Text Box 103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56651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35 ～ 39歳</a:t>
            </a:r>
          </a:p>
        </xdr:txBody>
      </xdr:sp>
      <xdr:sp macro="" textlink="">
        <xdr:nvSpPr>
          <xdr:cNvPr id="18" name="Text Box 103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99555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20 ～ 24歳</a:t>
            </a:r>
          </a:p>
        </xdr:txBody>
      </xdr:sp>
      <xdr:sp macro="" textlink="">
        <xdr:nvSpPr>
          <xdr:cNvPr id="19" name="Text Box 103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42095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 ～ 44歳</a:t>
            </a:r>
          </a:p>
        </xdr:txBody>
      </xdr:sp>
      <xdr:sp macro="" textlink="">
        <xdr:nvSpPr>
          <xdr:cNvPr id="20" name="Text Box 103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227463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45 ～ 49歳</a:t>
            </a:r>
          </a:p>
        </xdr:txBody>
      </xdr:sp>
      <xdr:sp macro="" textlink="">
        <xdr:nvSpPr>
          <xdr:cNvPr id="21" name="Text Box 103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1518" y="213746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50 ～ 54歳</a:t>
            </a:r>
          </a:p>
        </xdr:txBody>
      </xdr:sp>
      <xdr:sp macro="" textlink="">
        <xdr:nvSpPr>
          <xdr:cNvPr id="22" name="Text Box 103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991146"/>
            <a:ext cx="585024" cy="128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55 ～ 59歳</a:t>
            </a:r>
          </a:p>
        </xdr:txBody>
      </xdr:sp>
      <xdr:sp macro="" textlink="">
        <xdr:nvSpPr>
          <xdr:cNvPr id="23" name="Text Box 103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84559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60 ～ 64歳</a:t>
            </a:r>
          </a:p>
        </xdr:txBody>
      </xdr:sp>
      <xdr:sp macro="" textlink="">
        <xdr:nvSpPr>
          <xdr:cNvPr id="24" name="Text Box 103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86050" y="1708418"/>
            <a:ext cx="585024" cy="1310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65 ～ 69歳</a:t>
            </a:r>
          </a:p>
        </xdr:txBody>
      </xdr:sp>
      <xdr:sp macro="" textlink="">
        <xdr:nvSpPr>
          <xdr:cNvPr id="25" name="Text Box 103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8065" y="1419225"/>
            <a:ext cx="586391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歳以上</a:t>
            </a:r>
          </a:p>
        </xdr:txBody>
      </xdr:sp>
      <xdr:sp macro="" textlink="">
        <xdr:nvSpPr>
          <xdr:cNvPr id="26" name="Text Box 1037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6525" y="157162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 ～ 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4歳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50</xdr:col>
      <xdr:colOff>128</xdr:colOff>
      <xdr:row>37</xdr:row>
      <xdr:rowOff>21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32</xdr:col>
      <xdr:colOff>315</xdr:colOff>
      <xdr:row>25</xdr:row>
      <xdr:rowOff>39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32</xdr:col>
      <xdr:colOff>315</xdr:colOff>
      <xdr:row>52</xdr:row>
      <xdr:rowOff>39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</xdr:row>
      <xdr:rowOff>0</xdr:rowOff>
    </xdr:from>
    <xdr:to>
      <xdr:col>76</xdr:col>
      <xdr:colOff>78</xdr:colOff>
      <xdr:row>25</xdr:row>
      <xdr:rowOff>39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30</xdr:row>
      <xdr:rowOff>0</xdr:rowOff>
    </xdr:from>
    <xdr:to>
      <xdr:col>76</xdr:col>
      <xdr:colOff>78</xdr:colOff>
      <xdr:row>52</xdr:row>
      <xdr:rowOff>39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17</xdr:col>
      <xdr:colOff>551</xdr:colOff>
      <xdr:row>9</xdr:row>
      <xdr:rowOff>19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16</xdr:col>
      <xdr:colOff>1024</xdr:colOff>
      <xdr:row>37</xdr:row>
      <xdr:rowOff>19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62</xdr:col>
      <xdr:colOff>787</xdr:colOff>
      <xdr:row>9</xdr:row>
      <xdr:rowOff>19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30</xdr:row>
      <xdr:rowOff>0</xdr:rowOff>
    </xdr:from>
    <xdr:to>
      <xdr:col>63</xdr:col>
      <xdr:colOff>787</xdr:colOff>
      <xdr:row>37</xdr:row>
      <xdr:rowOff>19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2</xdr:col>
      <xdr:colOff>2057400</xdr:colOff>
      <xdr:row>19</xdr:row>
      <xdr:rowOff>0</xdr:rowOff>
    </xdr:to>
    <xdr:graphicFrame macro="">
      <xdr:nvGraphicFramePr>
        <xdr:cNvPr id="28675" name="グラフ 2">
          <a:extLst>
            <a:ext uri="{FF2B5EF4-FFF2-40B4-BE49-F238E27FC236}">
              <a16:creationId xmlns:a16="http://schemas.microsoft.com/office/drawing/2014/main" id="{00000000-0008-0000-0400-000003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19</xdr:row>
      <xdr:rowOff>142875</xdr:rowOff>
    </xdr:from>
    <xdr:to>
      <xdr:col>2</xdr:col>
      <xdr:colOff>2047875</xdr:colOff>
      <xdr:row>37</xdr:row>
      <xdr:rowOff>76200</xdr:rowOff>
    </xdr:to>
    <xdr:graphicFrame macro="">
      <xdr:nvGraphicFramePr>
        <xdr:cNvPr id="28676" name="グラフ 3">
          <a:extLst>
            <a:ext uri="{FF2B5EF4-FFF2-40B4-BE49-F238E27FC236}">
              <a16:creationId xmlns:a16="http://schemas.microsoft.com/office/drawing/2014/main" id="{00000000-0008-0000-0400-000004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38</xdr:row>
      <xdr:rowOff>142875</xdr:rowOff>
    </xdr:from>
    <xdr:to>
      <xdr:col>2</xdr:col>
      <xdr:colOff>2047875</xdr:colOff>
      <xdr:row>56</xdr:row>
      <xdr:rowOff>114300</xdr:rowOff>
    </xdr:to>
    <xdr:graphicFrame macro="">
      <xdr:nvGraphicFramePr>
        <xdr:cNvPr id="28677" name="グラフ 4">
          <a:extLst>
            <a:ext uri="{FF2B5EF4-FFF2-40B4-BE49-F238E27FC236}">
              <a16:creationId xmlns:a16="http://schemas.microsoft.com/office/drawing/2014/main" id="{00000000-0008-0000-0400-0000057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1247775</xdr:colOff>
      <xdr:row>12</xdr:row>
      <xdr:rowOff>66675</xdr:rowOff>
    </xdr:to>
    <xdr:graphicFrame macro="">
      <xdr:nvGraphicFramePr>
        <xdr:cNvPr id="30724" name="グラフ 2">
          <a:extLst>
            <a:ext uri="{FF2B5EF4-FFF2-40B4-BE49-F238E27FC236}">
              <a16:creationId xmlns:a16="http://schemas.microsoft.com/office/drawing/2014/main" id="{00000000-0008-0000-0500-000004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0</xdr:rowOff>
    </xdr:from>
    <xdr:to>
      <xdr:col>2</xdr:col>
      <xdr:colOff>1247775</xdr:colOff>
      <xdr:row>31</xdr:row>
      <xdr:rowOff>85725</xdr:rowOff>
    </xdr:to>
    <xdr:graphicFrame macro="">
      <xdr:nvGraphicFramePr>
        <xdr:cNvPr id="30725" name="グラフ 3">
          <a:extLst>
            <a:ext uri="{FF2B5EF4-FFF2-40B4-BE49-F238E27FC236}">
              <a16:creationId xmlns:a16="http://schemas.microsoft.com/office/drawing/2014/main" id="{00000000-0008-0000-0500-000005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32</xdr:row>
      <xdr:rowOff>28575</xdr:rowOff>
    </xdr:from>
    <xdr:to>
      <xdr:col>2</xdr:col>
      <xdr:colOff>1685925</xdr:colOff>
      <xdr:row>60</xdr:row>
      <xdr:rowOff>123825</xdr:rowOff>
    </xdr:to>
    <xdr:graphicFrame macro="">
      <xdr:nvGraphicFramePr>
        <xdr:cNvPr id="33796" name="グラフ 49">
          <a:extLst>
            <a:ext uri="{FF2B5EF4-FFF2-40B4-BE49-F238E27FC236}">
              <a16:creationId xmlns:a16="http://schemas.microsoft.com/office/drawing/2014/main" id="{00000000-0008-0000-0600-000004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2</xdr:col>
      <xdr:colOff>1685925</xdr:colOff>
      <xdr:row>31</xdr:row>
      <xdr:rowOff>0</xdr:rowOff>
    </xdr:to>
    <xdr:graphicFrame macro="">
      <xdr:nvGraphicFramePr>
        <xdr:cNvPr id="33797" name="グラフ 51">
          <a:extLst>
            <a:ext uri="{FF2B5EF4-FFF2-40B4-BE49-F238E27FC236}">
              <a16:creationId xmlns:a16="http://schemas.microsoft.com/office/drawing/2014/main" id="{00000000-0008-0000-0600-000005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</xdr:row>
      <xdr:rowOff>142875</xdr:rowOff>
    </xdr:from>
    <xdr:to>
      <xdr:col>2</xdr:col>
      <xdr:colOff>1704975</xdr:colOff>
      <xdr:row>16</xdr:row>
      <xdr:rowOff>9525</xdr:rowOff>
    </xdr:to>
    <xdr:graphicFrame macro="">
      <xdr:nvGraphicFramePr>
        <xdr:cNvPr id="33798" name="グラフ 52">
          <a:extLst>
            <a:ext uri="{FF2B5EF4-FFF2-40B4-BE49-F238E27FC236}">
              <a16:creationId xmlns:a16="http://schemas.microsoft.com/office/drawing/2014/main" id="{00000000-0008-0000-0600-000006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</xdr:col>
      <xdr:colOff>1666875</xdr:colOff>
      <xdr:row>76</xdr:row>
      <xdr:rowOff>66675</xdr:rowOff>
    </xdr:to>
    <xdr:graphicFrame macro="">
      <xdr:nvGraphicFramePr>
        <xdr:cNvPr id="33799" name="グラフ 77">
          <a:extLst>
            <a:ext uri="{FF2B5EF4-FFF2-40B4-BE49-F238E27FC236}">
              <a16:creationId xmlns:a16="http://schemas.microsoft.com/office/drawing/2014/main" id="{00000000-0008-0000-0600-0000078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31</xdr:col>
      <xdr:colOff>64</xdr:colOff>
      <xdr:row>29</xdr:row>
      <xdr:rowOff>23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65</xdr:col>
      <xdr:colOff>1024</xdr:colOff>
      <xdr:row>29</xdr:row>
      <xdr:rowOff>23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31</xdr:col>
      <xdr:colOff>64</xdr:colOff>
      <xdr:row>65</xdr:row>
      <xdr:rowOff>23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37</xdr:row>
      <xdr:rowOff>0</xdr:rowOff>
    </xdr:from>
    <xdr:to>
      <xdr:col>65</xdr:col>
      <xdr:colOff>1024</xdr:colOff>
      <xdr:row>65</xdr:row>
      <xdr:rowOff>23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448</xdr:colOff>
      <xdr:row>35</xdr:row>
      <xdr:rowOff>32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30</xdr:row>
      <xdr:rowOff>0</xdr:rowOff>
    </xdr:from>
    <xdr:to>
      <xdr:col>46</xdr:col>
      <xdr:colOff>768</xdr:colOff>
      <xdr:row>35</xdr:row>
      <xdr:rowOff>32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11</xdr:col>
      <xdr:colOff>801</xdr:colOff>
      <xdr:row>71</xdr:row>
      <xdr:rowOff>14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66</xdr:row>
      <xdr:rowOff>0</xdr:rowOff>
    </xdr:from>
    <xdr:to>
      <xdr:col>46</xdr:col>
      <xdr:colOff>768</xdr:colOff>
      <xdr:row>71</xdr:row>
      <xdr:rowOff>14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V77"/>
  <sheetViews>
    <sheetView tabSelected="1" view="pageBreakPreview" topLeftCell="C1" zoomScale="85" zoomScaleNormal="100" zoomScaleSheetLayoutView="85" workbookViewId="0">
      <selection activeCell="C1" sqref="C1"/>
    </sheetView>
  </sheetViews>
  <sheetFormatPr defaultRowHeight="13.5" x14ac:dyDescent="0.15"/>
  <cols>
    <col min="1" max="2" width="2.875" customWidth="1" collapsed="1"/>
    <col min="3" max="3" width="50.625" customWidth="1" collapsed="1"/>
    <col min="4" max="4" width="11.625" customWidth="1" collapsed="1"/>
    <col min="5" max="5" width="8.375" customWidth="1" collapsed="1"/>
    <col min="6" max="8" width="2.875" customWidth="1" collapsed="1"/>
    <col min="9" max="9" width="50.625" customWidth="1" collapsed="1"/>
    <col min="10" max="10" width="9.625" customWidth="1" collapsed="1"/>
    <col min="11" max="11" width="11.625" customWidth="1" collapsed="1"/>
    <col min="12" max="12" width="0.625" customWidth="1" collapsed="1"/>
    <col min="13" max="13" width="0.5" customWidth="1" collapsed="1"/>
    <col min="14" max="14" width="8" customWidth="1" collapsed="1"/>
    <col min="257" max="258" width="2.875" customWidth="1" collapsed="1"/>
    <col min="259" max="259" width="50.625" customWidth="1" collapsed="1"/>
    <col min="260" max="261" width="9.625" customWidth="1" collapsed="1"/>
    <col min="262" max="264" width="2.875" customWidth="1" collapsed="1"/>
    <col min="265" max="265" width="50.625" customWidth="1" collapsed="1"/>
    <col min="266" max="266" width="9.625" customWidth="1" collapsed="1"/>
    <col min="267" max="267" width="11.625" customWidth="1" collapsed="1"/>
    <col min="268" max="268" width="0.625" customWidth="1" collapsed="1"/>
    <col min="269" max="269" width="0.5" customWidth="1" collapsed="1"/>
    <col min="270" max="270" width="8" customWidth="1" collapsed="1"/>
    <col min="513" max="514" width="2.875" customWidth="1" collapsed="1"/>
    <col min="515" max="515" width="50.625" customWidth="1" collapsed="1"/>
    <col min="516" max="517" width="9.625" customWidth="1" collapsed="1"/>
    <col min="518" max="520" width="2.875" customWidth="1" collapsed="1"/>
    <col min="521" max="521" width="50.625" customWidth="1" collapsed="1"/>
    <col min="522" max="522" width="9.625" customWidth="1" collapsed="1"/>
    <col min="523" max="523" width="11.625" customWidth="1" collapsed="1"/>
    <col min="524" max="524" width="0.625" customWidth="1" collapsed="1"/>
    <col min="525" max="525" width="0.5" customWidth="1" collapsed="1"/>
    <col min="526" max="526" width="8" customWidth="1" collapsed="1"/>
    <col min="769" max="770" width="2.875" customWidth="1" collapsed="1"/>
    <col min="771" max="771" width="50.625" customWidth="1" collapsed="1"/>
    <col min="772" max="773" width="9.625" customWidth="1" collapsed="1"/>
    <col min="774" max="776" width="2.875" customWidth="1" collapsed="1"/>
    <col min="777" max="777" width="50.625" customWidth="1" collapsed="1"/>
    <col min="778" max="778" width="9.625" customWidth="1" collapsed="1"/>
    <col min="779" max="779" width="11.625" customWidth="1" collapsed="1"/>
    <col min="780" max="780" width="0.625" customWidth="1" collapsed="1"/>
    <col min="781" max="781" width="0.5" customWidth="1" collapsed="1"/>
    <col min="782" max="782" width="8" customWidth="1" collapsed="1"/>
    <col min="1025" max="1026" width="2.875" customWidth="1" collapsed="1"/>
    <col min="1027" max="1027" width="50.625" customWidth="1" collapsed="1"/>
    <col min="1028" max="1029" width="9.625" customWidth="1" collapsed="1"/>
    <col min="1030" max="1032" width="2.875" customWidth="1" collapsed="1"/>
    <col min="1033" max="1033" width="50.625" customWidth="1" collapsed="1"/>
    <col min="1034" max="1034" width="9.625" customWidth="1" collapsed="1"/>
    <col min="1035" max="1035" width="11.625" customWidth="1" collapsed="1"/>
    <col min="1036" max="1036" width="0.625" customWidth="1" collapsed="1"/>
    <col min="1037" max="1037" width="0.5" customWidth="1" collapsed="1"/>
    <col min="1038" max="1038" width="8" customWidth="1" collapsed="1"/>
    <col min="1281" max="1282" width="2.875" customWidth="1" collapsed="1"/>
    <col min="1283" max="1283" width="50.625" customWidth="1" collapsed="1"/>
    <col min="1284" max="1285" width="9.625" customWidth="1" collapsed="1"/>
    <col min="1286" max="1288" width="2.875" customWidth="1" collapsed="1"/>
    <col min="1289" max="1289" width="50.625" customWidth="1" collapsed="1"/>
    <col min="1290" max="1290" width="9.625" customWidth="1" collapsed="1"/>
    <col min="1291" max="1291" width="11.625" customWidth="1" collapsed="1"/>
    <col min="1292" max="1292" width="0.625" customWidth="1" collapsed="1"/>
    <col min="1293" max="1293" width="0.5" customWidth="1" collapsed="1"/>
    <col min="1294" max="1294" width="8" customWidth="1" collapsed="1"/>
    <col min="1537" max="1538" width="2.875" customWidth="1" collapsed="1"/>
    <col min="1539" max="1539" width="50.625" customWidth="1" collapsed="1"/>
    <col min="1540" max="1541" width="9.625" customWidth="1" collapsed="1"/>
    <col min="1542" max="1544" width="2.875" customWidth="1" collapsed="1"/>
    <col min="1545" max="1545" width="50.625" customWidth="1" collapsed="1"/>
    <col min="1546" max="1546" width="9.625" customWidth="1" collapsed="1"/>
    <col min="1547" max="1547" width="11.625" customWidth="1" collapsed="1"/>
    <col min="1548" max="1548" width="0.625" customWidth="1" collapsed="1"/>
    <col min="1549" max="1549" width="0.5" customWidth="1" collapsed="1"/>
    <col min="1550" max="1550" width="8" customWidth="1" collapsed="1"/>
    <col min="1793" max="1794" width="2.875" customWidth="1" collapsed="1"/>
    <col min="1795" max="1795" width="50.625" customWidth="1" collapsed="1"/>
    <col min="1796" max="1797" width="9.625" customWidth="1" collapsed="1"/>
    <col min="1798" max="1800" width="2.875" customWidth="1" collapsed="1"/>
    <col min="1801" max="1801" width="50.625" customWidth="1" collapsed="1"/>
    <col min="1802" max="1802" width="9.625" customWidth="1" collapsed="1"/>
    <col min="1803" max="1803" width="11.625" customWidth="1" collapsed="1"/>
    <col min="1804" max="1804" width="0.625" customWidth="1" collapsed="1"/>
    <col min="1805" max="1805" width="0.5" customWidth="1" collapsed="1"/>
    <col min="1806" max="1806" width="8" customWidth="1" collapsed="1"/>
    <col min="2049" max="2050" width="2.875" customWidth="1" collapsed="1"/>
    <col min="2051" max="2051" width="50.625" customWidth="1" collapsed="1"/>
    <col min="2052" max="2053" width="9.625" customWidth="1" collapsed="1"/>
    <col min="2054" max="2056" width="2.875" customWidth="1" collapsed="1"/>
    <col min="2057" max="2057" width="50.625" customWidth="1" collapsed="1"/>
    <col min="2058" max="2058" width="9.625" customWidth="1" collapsed="1"/>
    <col min="2059" max="2059" width="11.625" customWidth="1" collapsed="1"/>
    <col min="2060" max="2060" width="0.625" customWidth="1" collapsed="1"/>
    <col min="2061" max="2061" width="0.5" customWidth="1" collapsed="1"/>
    <col min="2062" max="2062" width="8" customWidth="1" collapsed="1"/>
    <col min="2305" max="2306" width="2.875" customWidth="1" collapsed="1"/>
    <col min="2307" max="2307" width="50.625" customWidth="1" collapsed="1"/>
    <col min="2308" max="2309" width="9.625" customWidth="1" collapsed="1"/>
    <col min="2310" max="2312" width="2.875" customWidth="1" collapsed="1"/>
    <col min="2313" max="2313" width="50.625" customWidth="1" collapsed="1"/>
    <col min="2314" max="2314" width="9.625" customWidth="1" collapsed="1"/>
    <col min="2315" max="2315" width="11.625" customWidth="1" collapsed="1"/>
    <col min="2316" max="2316" width="0.625" customWidth="1" collapsed="1"/>
    <col min="2317" max="2317" width="0.5" customWidth="1" collapsed="1"/>
    <col min="2318" max="2318" width="8" customWidth="1" collapsed="1"/>
    <col min="2561" max="2562" width="2.875" customWidth="1" collapsed="1"/>
    <col min="2563" max="2563" width="50.625" customWidth="1" collapsed="1"/>
    <col min="2564" max="2565" width="9.625" customWidth="1" collapsed="1"/>
    <col min="2566" max="2568" width="2.875" customWidth="1" collapsed="1"/>
    <col min="2569" max="2569" width="50.625" customWidth="1" collapsed="1"/>
    <col min="2570" max="2570" width="9.625" customWidth="1" collapsed="1"/>
    <col min="2571" max="2571" width="11.625" customWidth="1" collapsed="1"/>
    <col min="2572" max="2572" width="0.625" customWidth="1" collapsed="1"/>
    <col min="2573" max="2573" width="0.5" customWidth="1" collapsed="1"/>
    <col min="2574" max="2574" width="8" customWidth="1" collapsed="1"/>
    <col min="2817" max="2818" width="2.875" customWidth="1" collapsed="1"/>
    <col min="2819" max="2819" width="50.625" customWidth="1" collapsed="1"/>
    <col min="2820" max="2821" width="9.625" customWidth="1" collapsed="1"/>
    <col min="2822" max="2824" width="2.875" customWidth="1" collapsed="1"/>
    <col min="2825" max="2825" width="50.625" customWidth="1" collapsed="1"/>
    <col min="2826" max="2826" width="9.625" customWidth="1" collapsed="1"/>
    <col min="2827" max="2827" width="11.625" customWidth="1" collapsed="1"/>
    <col min="2828" max="2828" width="0.625" customWidth="1" collapsed="1"/>
    <col min="2829" max="2829" width="0.5" customWidth="1" collapsed="1"/>
    <col min="2830" max="2830" width="8" customWidth="1" collapsed="1"/>
    <col min="3073" max="3074" width="2.875" customWidth="1" collapsed="1"/>
    <col min="3075" max="3075" width="50.625" customWidth="1" collapsed="1"/>
    <col min="3076" max="3077" width="9.625" customWidth="1" collapsed="1"/>
    <col min="3078" max="3080" width="2.875" customWidth="1" collapsed="1"/>
    <col min="3081" max="3081" width="50.625" customWidth="1" collapsed="1"/>
    <col min="3082" max="3082" width="9.625" customWidth="1" collapsed="1"/>
    <col min="3083" max="3083" width="11.625" customWidth="1" collapsed="1"/>
    <col min="3084" max="3084" width="0.625" customWidth="1" collapsed="1"/>
    <col min="3085" max="3085" width="0.5" customWidth="1" collapsed="1"/>
    <col min="3086" max="3086" width="8" customWidth="1" collapsed="1"/>
    <col min="3329" max="3330" width="2.875" customWidth="1" collapsed="1"/>
    <col min="3331" max="3331" width="50.625" customWidth="1" collapsed="1"/>
    <col min="3332" max="3333" width="9.625" customWidth="1" collapsed="1"/>
    <col min="3334" max="3336" width="2.875" customWidth="1" collapsed="1"/>
    <col min="3337" max="3337" width="50.625" customWidth="1" collapsed="1"/>
    <col min="3338" max="3338" width="9.625" customWidth="1" collapsed="1"/>
    <col min="3339" max="3339" width="11.625" customWidth="1" collapsed="1"/>
    <col min="3340" max="3340" width="0.625" customWidth="1" collapsed="1"/>
    <col min="3341" max="3341" width="0.5" customWidth="1" collapsed="1"/>
    <col min="3342" max="3342" width="8" customWidth="1" collapsed="1"/>
    <col min="3585" max="3586" width="2.875" customWidth="1" collapsed="1"/>
    <col min="3587" max="3587" width="50.625" customWidth="1" collapsed="1"/>
    <col min="3588" max="3589" width="9.625" customWidth="1" collapsed="1"/>
    <col min="3590" max="3592" width="2.875" customWidth="1" collapsed="1"/>
    <col min="3593" max="3593" width="50.625" customWidth="1" collapsed="1"/>
    <col min="3594" max="3594" width="9.625" customWidth="1" collapsed="1"/>
    <col min="3595" max="3595" width="11.625" customWidth="1" collapsed="1"/>
    <col min="3596" max="3596" width="0.625" customWidth="1" collapsed="1"/>
    <col min="3597" max="3597" width="0.5" customWidth="1" collapsed="1"/>
    <col min="3598" max="3598" width="8" customWidth="1" collapsed="1"/>
    <col min="3841" max="3842" width="2.875" customWidth="1" collapsed="1"/>
    <col min="3843" max="3843" width="50.625" customWidth="1" collapsed="1"/>
    <col min="3844" max="3845" width="9.625" customWidth="1" collapsed="1"/>
    <col min="3846" max="3848" width="2.875" customWidth="1" collapsed="1"/>
    <col min="3849" max="3849" width="50.625" customWidth="1" collapsed="1"/>
    <col min="3850" max="3850" width="9.625" customWidth="1" collapsed="1"/>
    <col min="3851" max="3851" width="11.625" customWidth="1" collapsed="1"/>
    <col min="3852" max="3852" width="0.625" customWidth="1" collapsed="1"/>
    <col min="3853" max="3853" width="0.5" customWidth="1" collapsed="1"/>
    <col min="3854" max="3854" width="8" customWidth="1" collapsed="1"/>
    <col min="4097" max="4098" width="2.875" customWidth="1" collapsed="1"/>
    <col min="4099" max="4099" width="50.625" customWidth="1" collapsed="1"/>
    <col min="4100" max="4101" width="9.625" customWidth="1" collapsed="1"/>
    <col min="4102" max="4104" width="2.875" customWidth="1" collapsed="1"/>
    <col min="4105" max="4105" width="50.625" customWidth="1" collapsed="1"/>
    <col min="4106" max="4106" width="9.625" customWidth="1" collapsed="1"/>
    <col min="4107" max="4107" width="11.625" customWidth="1" collapsed="1"/>
    <col min="4108" max="4108" width="0.625" customWidth="1" collapsed="1"/>
    <col min="4109" max="4109" width="0.5" customWidth="1" collapsed="1"/>
    <col min="4110" max="4110" width="8" customWidth="1" collapsed="1"/>
    <col min="4353" max="4354" width="2.875" customWidth="1" collapsed="1"/>
    <col min="4355" max="4355" width="50.625" customWidth="1" collapsed="1"/>
    <col min="4356" max="4357" width="9.625" customWidth="1" collapsed="1"/>
    <col min="4358" max="4360" width="2.875" customWidth="1" collapsed="1"/>
    <col min="4361" max="4361" width="50.625" customWidth="1" collapsed="1"/>
    <col min="4362" max="4362" width="9.625" customWidth="1" collapsed="1"/>
    <col min="4363" max="4363" width="11.625" customWidth="1" collapsed="1"/>
    <col min="4364" max="4364" width="0.625" customWidth="1" collapsed="1"/>
    <col min="4365" max="4365" width="0.5" customWidth="1" collapsed="1"/>
    <col min="4366" max="4366" width="8" customWidth="1" collapsed="1"/>
    <col min="4609" max="4610" width="2.875" customWidth="1" collapsed="1"/>
    <col min="4611" max="4611" width="50.625" customWidth="1" collapsed="1"/>
    <col min="4612" max="4613" width="9.625" customWidth="1" collapsed="1"/>
    <col min="4614" max="4616" width="2.875" customWidth="1" collapsed="1"/>
    <col min="4617" max="4617" width="50.625" customWidth="1" collapsed="1"/>
    <col min="4618" max="4618" width="9.625" customWidth="1" collapsed="1"/>
    <col min="4619" max="4619" width="11.625" customWidth="1" collapsed="1"/>
    <col min="4620" max="4620" width="0.625" customWidth="1" collapsed="1"/>
    <col min="4621" max="4621" width="0.5" customWidth="1" collapsed="1"/>
    <col min="4622" max="4622" width="8" customWidth="1" collapsed="1"/>
    <col min="4865" max="4866" width="2.875" customWidth="1" collapsed="1"/>
    <col min="4867" max="4867" width="50.625" customWidth="1" collapsed="1"/>
    <col min="4868" max="4869" width="9.625" customWidth="1" collapsed="1"/>
    <col min="4870" max="4872" width="2.875" customWidth="1" collapsed="1"/>
    <col min="4873" max="4873" width="50.625" customWidth="1" collapsed="1"/>
    <col min="4874" max="4874" width="9.625" customWidth="1" collapsed="1"/>
    <col min="4875" max="4875" width="11.625" customWidth="1" collapsed="1"/>
    <col min="4876" max="4876" width="0.625" customWidth="1" collapsed="1"/>
    <col min="4877" max="4877" width="0.5" customWidth="1" collapsed="1"/>
    <col min="4878" max="4878" width="8" customWidth="1" collapsed="1"/>
    <col min="5121" max="5122" width="2.875" customWidth="1" collapsed="1"/>
    <col min="5123" max="5123" width="50.625" customWidth="1" collapsed="1"/>
    <col min="5124" max="5125" width="9.625" customWidth="1" collapsed="1"/>
    <col min="5126" max="5128" width="2.875" customWidth="1" collapsed="1"/>
    <col min="5129" max="5129" width="50.625" customWidth="1" collapsed="1"/>
    <col min="5130" max="5130" width="9.625" customWidth="1" collapsed="1"/>
    <col min="5131" max="5131" width="11.625" customWidth="1" collapsed="1"/>
    <col min="5132" max="5132" width="0.625" customWidth="1" collapsed="1"/>
    <col min="5133" max="5133" width="0.5" customWidth="1" collapsed="1"/>
    <col min="5134" max="5134" width="8" customWidth="1" collapsed="1"/>
    <col min="5377" max="5378" width="2.875" customWidth="1" collapsed="1"/>
    <col min="5379" max="5379" width="50.625" customWidth="1" collapsed="1"/>
    <col min="5380" max="5381" width="9.625" customWidth="1" collapsed="1"/>
    <col min="5382" max="5384" width="2.875" customWidth="1" collapsed="1"/>
    <col min="5385" max="5385" width="50.625" customWidth="1" collapsed="1"/>
    <col min="5386" max="5386" width="9.625" customWidth="1" collapsed="1"/>
    <col min="5387" max="5387" width="11.625" customWidth="1" collapsed="1"/>
    <col min="5388" max="5388" width="0.625" customWidth="1" collapsed="1"/>
    <col min="5389" max="5389" width="0.5" customWidth="1" collapsed="1"/>
    <col min="5390" max="5390" width="8" customWidth="1" collapsed="1"/>
    <col min="5633" max="5634" width="2.875" customWidth="1" collapsed="1"/>
    <col min="5635" max="5635" width="50.625" customWidth="1" collapsed="1"/>
    <col min="5636" max="5637" width="9.625" customWidth="1" collapsed="1"/>
    <col min="5638" max="5640" width="2.875" customWidth="1" collapsed="1"/>
    <col min="5641" max="5641" width="50.625" customWidth="1" collapsed="1"/>
    <col min="5642" max="5642" width="9.625" customWidth="1" collapsed="1"/>
    <col min="5643" max="5643" width="11.625" customWidth="1" collapsed="1"/>
    <col min="5644" max="5644" width="0.625" customWidth="1" collapsed="1"/>
    <col min="5645" max="5645" width="0.5" customWidth="1" collapsed="1"/>
    <col min="5646" max="5646" width="8" customWidth="1" collapsed="1"/>
    <col min="5889" max="5890" width="2.875" customWidth="1" collapsed="1"/>
    <col min="5891" max="5891" width="50.625" customWidth="1" collapsed="1"/>
    <col min="5892" max="5893" width="9.625" customWidth="1" collapsed="1"/>
    <col min="5894" max="5896" width="2.875" customWidth="1" collapsed="1"/>
    <col min="5897" max="5897" width="50.625" customWidth="1" collapsed="1"/>
    <col min="5898" max="5898" width="9.625" customWidth="1" collapsed="1"/>
    <col min="5899" max="5899" width="11.625" customWidth="1" collapsed="1"/>
    <col min="5900" max="5900" width="0.625" customWidth="1" collapsed="1"/>
    <col min="5901" max="5901" width="0.5" customWidth="1" collapsed="1"/>
    <col min="5902" max="5902" width="8" customWidth="1" collapsed="1"/>
    <col min="6145" max="6146" width="2.875" customWidth="1" collapsed="1"/>
    <col min="6147" max="6147" width="50.625" customWidth="1" collapsed="1"/>
    <col min="6148" max="6149" width="9.625" customWidth="1" collapsed="1"/>
    <col min="6150" max="6152" width="2.875" customWidth="1" collapsed="1"/>
    <col min="6153" max="6153" width="50.625" customWidth="1" collapsed="1"/>
    <col min="6154" max="6154" width="9.625" customWidth="1" collapsed="1"/>
    <col min="6155" max="6155" width="11.625" customWidth="1" collapsed="1"/>
    <col min="6156" max="6156" width="0.625" customWidth="1" collapsed="1"/>
    <col min="6157" max="6157" width="0.5" customWidth="1" collapsed="1"/>
    <col min="6158" max="6158" width="8" customWidth="1" collapsed="1"/>
    <col min="6401" max="6402" width="2.875" customWidth="1" collapsed="1"/>
    <col min="6403" max="6403" width="50.625" customWidth="1" collapsed="1"/>
    <col min="6404" max="6405" width="9.625" customWidth="1" collapsed="1"/>
    <col min="6406" max="6408" width="2.875" customWidth="1" collapsed="1"/>
    <col min="6409" max="6409" width="50.625" customWidth="1" collapsed="1"/>
    <col min="6410" max="6410" width="9.625" customWidth="1" collapsed="1"/>
    <col min="6411" max="6411" width="11.625" customWidth="1" collapsed="1"/>
    <col min="6412" max="6412" width="0.625" customWidth="1" collapsed="1"/>
    <col min="6413" max="6413" width="0.5" customWidth="1" collapsed="1"/>
    <col min="6414" max="6414" width="8" customWidth="1" collapsed="1"/>
    <col min="6657" max="6658" width="2.875" customWidth="1" collapsed="1"/>
    <col min="6659" max="6659" width="50.625" customWidth="1" collapsed="1"/>
    <col min="6660" max="6661" width="9.625" customWidth="1" collapsed="1"/>
    <col min="6662" max="6664" width="2.875" customWidth="1" collapsed="1"/>
    <col min="6665" max="6665" width="50.625" customWidth="1" collapsed="1"/>
    <col min="6666" max="6666" width="9.625" customWidth="1" collapsed="1"/>
    <col min="6667" max="6667" width="11.625" customWidth="1" collapsed="1"/>
    <col min="6668" max="6668" width="0.625" customWidth="1" collapsed="1"/>
    <col min="6669" max="6669" width="0.5" customWidth="1" collapsed="1"/>
    <col min="6670" max="6670" width="8" customWidth="1" collapsed="1"/>
    <col min="6913" max="6914" width="2.875" customWidth="1" collapsed="1"/>
    <col min="6915" max="6915" width="50.625" customWidth="1" collapsed="1"/>
    <col min="6916" max="6917" width="9.625" customWidth="1" collapsed="1"/>
    <col min="6918" max="6920" width="2.875" customWidth="1" collapsed="1"/>
    <col min="6921" max="6921" width="50.625" customWidth="1" collapsed="1"/>
    <col min="6922" max="6922" width="9.625" customWidth="1" collapsed="1"/>
    <col min="6923" max="6923" width="11.625" customWidth="1" collapsed="1"/>
    <col min="6924" max="6924" width="0.625" customWidth="1" collapsed="1"/>
    <col min="6925" max="6925" width="0.5" customWidth="1" collapsed="1"/>
    <col min="6926" max="6926" width="8" customWidth="1" collapsed="1"/>
    <col min="7169" max="7170" width="2.875" customWidth="1" collapsed="1"/>
    <col min="7171" max="7171" width="50.625" customWidth="1" collapsed="1"/>
    <col min="7172" max="7173" width="9.625" customWidth="1" collapsed="1"/>
    <col min="7174" max="7176" width="2.875" customWidth="1" collapsed="1"/>
    <col min="7177" max="7177" width="50.625" customWidth="1" collapsed="1"/>
    <col min="7178" max="7178" width="9.625" customWidth="1" collapsed="1"/>
    <col min="7179" max="7179" width="11.625" customWidth="1" collapsed="1"/>
    <col min="7180" max="7180" width="0.625" customWidth="1" collapsed="1"/>
    <col min="7181" max="7181" width="0.5" customWidth="1" collapsed="1"/>
    <col min="7182" max="7182" width="8" customWidth="1" collapsed="1"/>
    <col min="7425" max="7426" width="2.875" customWidth="1" collapsed="1"/>
    <col min="7427" max="7427" width="50.625" customWidth="1" collapsed="1"/>
    <col min="7428" max="7429" width="9.625" customWidth="1" collapsed="1"/>
    <col min="7430" max="7432" width="2.875" customWidth="1" collapsed="1"/>
    <col min="7433" max="7433" width="50.625" customWidth="1" collapsed="1"/>
    <col min="7434" max="7434" width="9.625" customWidth="1" collapsed="1"/>
    <col min="7435" max="7435" width="11.625" customWidth="1" collapsed="1"/>
    <col min="7436" max="7436" width="0.625" customWidth="1" collapsed="1"/>
    <col min="7437" max="7437" width="0.5" customWidth="1" collapsed="1"/>
    <col min="7438" max="7438" width="8" customWidth="1" collapsed="1"/>
    <col min="7681" max="7682" width="2.875" customWidth="1" collapsed="1"/>
    <col min="7683" max="7683" width="50.625" customWidth="1" collapsed="1"/>
    <col min="7684" max="7685" width="9.625" customWidth="1" collapsed="1"/>
    <col min="7686" max="7688" width="2.875" customWidth="1" collapsed="1"/>
    <col min="7689" max="7689" width="50.625" customWidth="1" collapsed="1"/>
    <col min="7690" max="7690" width="9.625" customWidth="1" collapsed="1"/>
    <col min="7691" max="7691" width="11.625" customWidth="1" collapsed="1"/>
    <col min="7692" max="7692" width="0.625" customWidth="1" collapsed="1"/>
    <col min="7693" max="7693" width="0.5" customWidth="1" collapsed="1"/>
    <col min="7694" max="7694" width="8" customWidth="1" collapsed="1"/>
    <col min="7937" max="7938" width="2.875" customWidth="1" collapsed="1"/>
    <col min="7939" max="7939" width="50.625" customWidth="1" collapsed="1"/>
    <col min="7940" max="7941" width="9.625" customWidth="1" collapsed="1"/>
    <col min="7942" max="7944" width="2.875" customWidth="1" collapsed="1"/>
    <col min="7945" max="7945" width="50.625" customWidth="1" collapsed="1"/>
    <col min="7946" max="7946" width="9.625" customWidth="1" collapsed="1"/>
    <col min="7947" max="7947" width="11.625" customWidth="1" collapsed="1"/>
    <col min="7948" max="7948" width="0.625" customWidth="1" collapsed="1"/>
    <col min="7949" max="7949" width="0.5" customWidth="1" collapsed="1"/>
    <col min="7950" max="7950" width="8" customWidth="1" collapsed="1"/>
    <col min="8193" max="8194" width="2.875" customWidth="1" collapsed="1"/>
    <col min="8195" max="8195" width="50.625" customWidth="1" collapsed="1"/>
    <col min="8196" max="8197" width="9.625" customWidth="1" collapsed="1"/>
    <col min="8198" max="8200" width="2.875" customWidth="1" collapsed="1"/>
    <col min="8201" max="8201" width="50.625" customWidth="1" collapsed="1"/>
    <col min="8202" max="8202" width="9.625" customWidth="1" collapsed="1"/>
    <col min="8203" max="8203" width="11.625" customWidth="1" collapsed="1"/>
    <col min="8204" max="8204" width="0.625" customWidth="1" collapsed="1"/>
    <col min="8205" max="8205" width="0.5" customWidth="1" collapsed="1"/>
    <col min="8206" max="8206" width="8" customWidth="1" collapsed="1"/>
    <col min="8449" max="8450" width="2.875" customWidth="1" collapsed="1"/>
    <col min="8451" max="8451" width="50.625" customWidth="1" collapsed="1"/>
    <col min="8452" max="8453" width="9.625" customWidth="1" collapsed="1"/>
    <col min="8454" max="8456" width="2.875" customWidth="1" collapsed="1"/>
    <col min="8457" max="8457" width="50.625" customWidth="1" collapsed="1"/>
    <col min="8458" max="8458" width="9.625" customWidth="1" collapsed="1"/>
    <col min="8459" max="8459" width="11.625" customWidth="1" collapsed="1"/>
    <col min="8460" max="8460" width="0.625" customWidth="1" collapsed="1"/>
    <col min="8461" max="8461" width="0.5" customWidth="1" collapsed="1"/>
    <col min="8462" max="8462" width="8" customWidth="1" collapsed="1"/>
    <col min="8705" max="8706" width="2.875" customWidth="1" collapsed="1"/>
    <col min="8707" max="8707" width="50.625" customWidth="1" collapsed="1"/>
    <col min="8708" max="8709" width="9.625" customWidth="1" collapsed="1"/>
    <col min="8710" max="8712" width="2.875" customWidth="1" collapsed="1"/>
    <col min="8713" max="8713" width="50.625" customWidth="1" collapsed="1"/>
    <col min="8714" max="8714" width="9.625" customWidth="1" collapsed="1"/>
    <col min="8715" max="8715" width="11.625" customWidth="1" collapsed="1"/>
    <col min="8716" max="8716" width="0.625" customWidth="1" collapsed="1"/>
    <col min="8717" max="8717" width="0.5" customWidth="1" collapsed="1"/>
    <col min="8718" max="8718" width="8" customWidth="1" collapsed="1"/>
    <col min="8961" max="8962" width="2.875" customWidth="1" collapsed="1"/>
    <col min="8963" max="8963" width="50.625" customWidth="1" collapsed="1"/>
    <col min="8964" max="8965" width="9.625" customWidth="1" collapsed="1"/>
    <col min="8966" max="8968" width="2.875" customWidth="1" collapsed="1"/>
    <col min="8969" max="8969" width="50.625" customWidth="1" collapsed="1"/>
    <col min="8970" max="8970" width="9.625" customWidth="1" collapsed="1"/>
    <col min="8971" max="8971" width="11.625" customWidth="1" collapsed="1"/>
    <col min="8972" max="8972" width="0.625" customWidth="1" collapsed="1"/>
    <col min="8973" max="8973" width="0.5" customWidth="1" collapsed="1"/>
    <col min="8974" max="8974" width="8" customWidth="1" collapsed="1"/>
    <col min="9217" max="9218" width="2.875" customWidth="1" collapsed="1"/>
    <col min="9219" max="9219" width="50.625" customWidth="1" collapsed="1"/>
    <col min="9220" max="9221" width="9.625" customWidth="1" collapsed="1"/>
    <col min="9222" max="9224" width="2.875" customWidth="1" collapsed="1"/>
    <col min="9225" max="9225" width="50.625" customWidth="1" collapsed="1"/>
    <col min="9226" max="9226" width="9.625" customWidth="1" collapsed="1"/>
    <col min="9227" max="9227" width="11.625" customWidth="1" collapsed="1"/>
    <col min="9228" max="9228" width="0.625" customWidth="1" collapsed="1"/>
    <col min="9229" max="9229" width="0.5" customWidth="1" collapsed="1"/>
    <col min="9230" max="9230" width="8" customWidth="1" collapsed="1"/>
    <col min="9473" max="9474" width="2.875" customWidth="1" collapsed="1"/>
    <col min="9475" max="9475" width="50.625" customWidth="1" collapsed="1"/>
    <col min="9476" max="9477" width="9.625" customWidth="1" collapsed="1"/>
    <col min="9478" max="9480" width="2.875" customWidth="1" collapsed="1"/>
    <col min="9481" max="9481" width="50.625" customWidth="1" collapsed="1"/>
    <col min="9482" max="9482" width="9.625" customWidth="1" collapsed="1"/>
    <col min="9483" max="9483" width="11.625" customWidth="1" collapsed="1"/>
    <col min="9484" max="9484" width="0.625" customWidth="1" collapsed="1"/>
    <col min="9485" max="9485" width="0.5" customWidth="1" collapsed="1"/>
    <col min="9486" max="9486" width="8" customWidth="1" collapsed="1"/>
    <col min="9729" max="9730" width="2.875" customWidth="1" collapsed="1"/>
    <col min="9731" max="9731" width="50.625" customWidth="1" collapsed="1"/>
    <col min="9732" max="9733" width="9.625" customWidth="1" collapsed="1"/>
    <col min="9734" max="9736" width="2.875" customWidth="1" collapsed="1"/>
    <col min="9737" max="9737" width="50.625" customWidth="1" collapsed="1"/>
    <col min="9738" max="9738" width="9.625" customWidth="1" collapsed="1"/>
    <col min="9739" max="9739" width="11.625" customWidth="1" collapsed="1"/>
    <col min="9740" max="9740" width="0.625" customWidth="1" collapsed="1"/>
    <col min="9741" max="9741" width="0.5" customWidth="1" collapsed="1"/>
    <col min="9742" max="9742" width="8" customWidth="1" collapsed="1"/>
    <col min="9985" max="9986" width="2.875" customWidth="1" collapsed="1"/>
    <col min="9987" max="9987" width="50.625" customWidth="1" collapsed="1"/>
    <col min="9988" max="9989" width="9.625" customWidth="1" collapsed="1"/>
    <col min="9990" max="9992" width="2.875" customWidth="1" collapsed="1"/>
    <col min="9993" max="9993" width="50.625" customWidth="1" collapsed="1"/>
    <col min="9994" max="9994" width="9.625" customWidth="1" collapsed="1"/>
    <col min="9995" max="9995" width="11.625" customWidth="1" collapsed="1"/>
    <col min="9996" max="9996" width="0.625" customWidth="1" collapsed="1"/>
    <col min="9997" max="9997" width="0.5" customWidth="1" collapsed="1"/>
    <col min="9998" max="9998" width="8" customWidth="1" collapsed="1"/>
    <col min="10241" max="10242" width="2.875" customWidth="1" collapsed="1"/>
    <col min="10243" max="10243" width="50.625" customWidth="1" collapsed="1"/>
    <col min="10244" max="10245" width="9.625" customWidth="1" collapsed="1"/>
    <col min="10246" max="10248" width="2.875" customWidth="1" collapsed="1"/>
    <col min="10249" max="10249" width="50.625" customWidth="1" collapsed="1"/>
    <col min="10250" max="10250" width="9.625" customWidth="1" collapsed="1"/>
    <col min="10251" max="10251" width="11.625" customWidth="1" collapsed="1"/>
    <col min="10252" max="10252" width="0.625" customWidth="1" collapsed="1"/>
    <col min="10253" max="10253" width="0.5" customWidth="1" collapsed="1"/>
    <col min="10254" max="10254" width="8" customWidth="1" collapsed="1"/>
    <col min="10497" max="10498" width="2.875" customWidth="1" collapsed="1"/>
    <col min="10499" max="10499" width="50.625" customWidth="1" collapsed="1"/>
    <col min="10500" max="10501" width="9.625" customWidth="1" collapsed="1"/>
    <col min="10502" max="10504" width="2.875" customWidth="1" collapsed="1"/>
    <col min="10505" max="10505" width="50.625" customWidth="1" collapsed="1"/>
    <col min="10506" max="10506" width="9.625" customWidth="1" collapsed="1"/>
    <col min="10507" max="10507" width="11.625" customWidth="1" collapsed="1"/>
    <col min="10508" max="10508" width="0.625" customWidth="1" collapsed="1"/>
    <col min="10509" max="10509" width="0.5" customWidth="1" collapsed="1"/>
    <col min="10510" max="10510" width="8" customWidth="1" collapsed="1"/>
    <col min="10753" max="10754" width="2.875" customWidth="1" collapsed="1"/>
    <col min="10755" max="10755" width="50.625" customWidth="1" collapsed="1"/>
    <col min="10756" max="10757" width="9.625" customWidth="1" collapsed="1"/>
    <col min="10758" max="10760" width="2.875" customWidth="1" collapsed="1"/>
    <col min="10761" max="10761" width="50.625" customWidth="1" collapsed="1"/>
    <col min="10762" max="10762" width="9.625" customWidth="1" collapsed="1"/>
    <col min="10763" max="10763" width="11.625" customWidth="1" collapsed="1"/>
    <col min="10764" max="10764" width="0.625" customWidth="1" collapsed="1"/>
    <col min="10765" max="10765" width="0.5" customWidth="1" collapsed="1"/>
    <col min="10766" max="10766" width="8" customWidth="1" collapsed="1"/>
    <col min="11009" max="11010" width="2.875" customWidth="1" collapsed="1"/>
    <col min="11011" max="11011" width="50.625" customWidth="1" collapsed="1"/>
    <col min="11012" max="11013" width="9.625" customWidth="1" collapsed="1"/>
    <col min="11014" max="11016" width="2.875" customWidth="1" collapsed="1"/>
    <col min="11017" max="11017" width="50.625" customWidth="1" collapsed="1"/>
    <col min="11018" max="11018" width="9.625" customWidth="1" collapsed="1"/>
    <col min="11019" max="11019" width="11.625" customWidth="1" collapsed="1"/>
    <col min="11020" max="11020" width="0.625" customWidth="1" collapsed="1"/>
    <col min="11021" max="11021" width="0.5" customWidth="1" collapsed="1"/>
    <col min="11022" max="11022" width="8" customWidth="1" collapsed="1"/>
    <col min="11265" max="11266" width="2.875" customWidth="1" collapsed="1"/>
    <col min="11267" max="11267" width="50.625" customWidth="1" collapsed="1"/>
    <col min="11268" max="11269" width="9.625" customWidth="1" collapsed="1"/>
    <col min="11270" max="11272" width="2.875" customWidth="1" collapsed="1"/>
    <col min="11273" max="11273" width="50.625" customWidth="1" collapsed="1"/>
    <col min="11274" max="11274" width="9.625" customWidth="1" collapsed="1"/>
    <col min="11275" max="11275" width="11.625" customWidth="1" collapsed="1"/>
    <col min="11276" max="11276" width="0.625" customWidth="1" collapsed="1"/>
    <col min="11277" max="11277" width="0.5" customWidth="1" collapsed="1"/>
    <col min="11278" max="11278" width="8" customWidth="1" collapsed="1"/>
    <col min="11521" max="11522" width="2.875" customWidth="1" collapsed="1"/>
    <col min="11523" max="11523" width="50.625" customWidth="1" collapsed="1"/>
    <col min="11524" max="11525" width="9.625" customWidth="1" collapsed="1"/>
    <col min="11526" max="11528" width="2.875" customWidth="1" collapsed="1"/>
    <col min="11529" max="11529" width="50.625" customWidth="1" collapsed="1"/>
    <col min="11530" max="11530" width="9.625" customWidth="1" collapsed="1"/>
    <col min="11531" max="11531" width="11.625" customWidth="1" collapsed="1"/>
    <col min="11532" max="11532" width="0.625" customWidth="1" collapsed="1"/>
    <col min="11533" max="11533" width="0.5" customWidth="1" collapsed="1"/>
    <col min="11534" max="11534" width="8" customWidth="1" collapsed="1"/>
    <col min="11777" max="11778" width="2.875" customWidth="1" collapsed="1"/>
    <col min="11779" max="11779" width="50.625" customWidth="1" collapsed="1"/>
    <col min="11780" max="11781" width="9.625" customWidth="1" collapsed="1"/>
    <col min="11782" max="11784" width="2.875" customWidth="1" collapsed="1"/>
    <col min="11785" max="11785" width="50.625" customWidth="1" collapsed="1"/>
    <col min="11786" max="11786" width="9.625" customWidth="1" collapsed="1"/>
    <col min="11787" max="11787" width="11.625" customWidth="1" collapsed="1"/>
    <col min="11788" max="11788" width="0.625" customWidth="1" collapsed="1"/>
    <col min="11789" max="11789" width="0.5" customWidth="1" collapsed="1"/>
    <col min="11790" max="11790" width="8" customWidth="1" collapsed="1"/>
    <col min="12033" max="12034" width="2.875" customWidth="1" collapsed="1"/>
    <col min="12035" max="12035" width="50.625" customWidth="1" collapsed="1"/>
    <col min="12036" max="12037" width="9.625" customWidth="1" collapsed="1"/>
    <col min="12038" max="12040" width="2.875" customWidth="1" collapsed="1"/>
    <col min="12041" max="12041" width="50.625" customWidth="1" collapsed="1"/>
    <col min="12042" max="12042" width="9.625" customWidth="1" collapsed="1"/>
    <col min="12043" max="12043" width="11.625" customWidth="1" collapsed="1"/>
    <col min="12044" max="12044" width="0.625" customWidth="1" collapsed="1"/>
    <col min="12045" max="12045" width="0.5" customWidth="1" collapsed="1"/>
    <col min="12046" max="12046" width="8" customWidth="1" collapsed="1"/>
    <col min="12289" max="12290" width="2.875" customWidth="1" collapsed="1"/>
    <col min="12291" max="12291" width="50.625" customWidth="1" collapsed="1"/>
    <col min="12292" max="12293" width="9.625" customWidth="1" collapsed="1"/>
    <col min="12294" max="12296" width="2.875" customWidth="1" collapsed="1"/>
    <col min="12297" max="12297" width="50.625" customWidth="1" collapsed="1"/>
    <col min="12298" max="12298" width="9.625" customWidth="1" collapsed="1"/>
    <col min="12299" max="12299" width="11.625" customWidth="1" collapsed="1"/>
    <col min="12300" max="12300" width="0.625" customWidth="1" collapsed="1"/>
    <col min="12301" max="12301" width="0.5" customWidth="1" collapsed="1"/>
    <col min="12302" max="12302" width="8" customWidth="1" collapsed="1"/>
    <col min="12545" max="12546" width="2.875" customWidth="1" collapsed="1"/>
    <col min="12547" max="12547" width="50.625" customWidth="1" collapsed="1"/>
    <col min="12548" max="12549" width="9.625" customWidth="1" collapsed="1"/>
    <col min="12550" max="12552" width="2.875" customWidth="1" collapsed="1"/>
    <col min="12553" max="12553" width="50.625" customWidth="1" collapsed="1"/>
    <col min="12554" max="12554" width="9.625" customWidth="1" collapsed="1"/>
    <col min="12555" max="12555" width="11.625" customWidth="1" collapsed="1"/>
    <col min="12556" max="12556" width="0.625" customWidth="1" collapsed="1"/>
    <col min="12557" max="12557" width="0.5" customWidth="1" collapsed="1"/>
    <col min="12558" max="12558" width="8" customWidth="1" collapsed="1"/>
    <col min="12801" max="12802" width="2.875" customWidth="1" collapsed="1"/>
    <col min="12803" max="12803" width="50.625" customWidth="1" collapsed="1"/>
    <col min="12804" max="12805" width="9.625" customWidth="1" collapsed="1"/>
    <col min="12806" max="12808" width="2.875" customWidth="1" collapsed="1"/>
    <col min="12809" max="12809" width="50.625" customWidth="1" collapsed="1"/>
    <col min="12810" max="12810" width="9.625" customWidth="1" collapsed="1"/>
    <col min="12811" max="12811" width="11.625" customWidth="1" collapsed="1"/>
    <col min="12812" max="12812" width="0.625" customWidth="1" collapsed="1"/>
    <col min="12813" max="12813" width="0.5" customWidth="1" collapsed="1"/>
    <col min="12814" max="12814" width="8" customWidth="1" collapsed="1"/>
    <col min="13057" max="13058" width="2.875" customWidth="1" collapsed="1"/>
    <col min="13059" max="13059" width="50.625" customWidth="1" collapsed="1"/>
    <col min="13060" max="13061" width="9.625" customWidth="1" collapsed="1"/>
    <col min="13062" max="13064" width="2.875" customWidth="1" collapsed="1"/>
    <col min="13065" max="13065" width="50.625" customWidth="1" collapsed="1"/>
    <col min="13066" max="13066" width="9.625" customWidth="1" collapsed="1"/>
    <col min="13067" max="13067" width="11.625" customWidth="1" collapsed="1"/>
    <col min="13068" max="13068" width="0.625" customWidth="1" collapsed="1"/>
    <col min="13069" max="13069" width="0.5" customWidth="1" collapsed="1"/>
    <col min="13070" max="13070" width="8" customWidth="1" collapsed="1"/>
    <col min="13313" max="13314" width="2.875" customWidth="1" collapsed="1"/>
    <col min="13315" max="13315" width="50.625" customWidth="1" collapsed="1"/>
    <col min="13316" max="13317" width="9.625" customWidth="1" collapsed="1"/>
    <col min="13318" max="13320" width="2.875" customWidth="1" collapsed="1"/>
    <col min="13321" max="13321" width="50.625" customWidth="1" collapsed="1"/>
    <col min="13322" max="13322" width="9.625" customWidth="1" collapsed="1"/>
    <col min="13323" max="13323" width="11.625" customWidth="1" collapsed="1"/>
    <col min="13324" max="13324" width="0.625" customWidth="1" collapsed="1"/>
    <col min="13325" max="13325" width="0.5" customWidth="1" collapsed="1"/>
    <col min="13326" max="13326" width="8" customWidth="1" collapsed="1"/>
    <col min="13569" max="13570" width="2.875" customWidth="1" collapsed="1"/>
    <col min="13571" max="13571" width="50.625" customWidth="1" collapsed="1"/>
    <col min="13572" max="13573" width="9.625" customWidth="1" collapsed="1"/>
    <col min="13574" max="13576" width="2.875" customWidth="1" collapsed="1"/>
    <col min="13577" max="13577" width="50.625" customWidth="1" collapsed="1"/>
    <col min="13578" max="13578" width="9.625" customWidth="1" collapsed="1"/>
    <col min="13579" max="13579" width="11.625" customWidth="1" collapsed="1"/>
    <col min="13580" max="13580" width="0.625" customWidth="1" collapsed="1"/>
    <col min="13581" max="13581" width="0.5" customWidth="1" collapsed="1"/>
    <col min="13582" max="13582" width="8" customWidth="1" collapsed="1"/>
    <col min="13825" max="13826" width="2.875" customWidth="1" collapsed="1"/>
    <col min="13827" max="13827" width="50.625" customWidth="1" collapsed="1"/>
    <col min="13828" max="13829" width="9.625" customWidth="1" collapsed="1"/>
    <col min="13830" max="13832" width="2.875" customWidth="1" collapsed="1"/>
    <col min="13833" max="13833" width="50.625" customWidth="1" collapsed="1"/>
    <col min="13834" max="13834" width="9.625" customWidth="1" collapsed="1"/>
    <col min="13835" max="13835" width="11.625" customWidth="1" collapsed="1"/>
    <col min="13836" max="13836" width="0.625" customWidth="1" collapsed="1"/>
    <col min="13837" max="13837" width="0.5" customWidth="1" collapsed="1"/>
    <col min="13838" max="13838" width="8" customWidth="1" collapsed="1"/>
    <col min="14081" max="14082" width="2.875" customWidth="1" collapsed="1"/>
    <col min="14083" max="14083" width="50.625" customWidth="1" collapsed="1"/>
    <col min="14084" max="14085" width="9.625" customWidth="1" collapsed="1"/>
    <col min="14086" max="14088" width="2.875" customWidth="1" collapsed="1"/>
    <col min="14089" max="14089" width="50.625" customWidth="1" collapsed="1"/>
    <col min="14090" max="14090" width="9.625" customWidth="1" collapsed="1"/>
    <col min="14091" max="14091" width="11.625" customWidth="1" collapsed="1"/>
    <col min="14092" max="14092" width="0.625" customWidth="1" collapsed="1"/>
    <col min="14093" max="14093" width="0.5" customWidth="1" collapsed="1"/>
    <col min="14094" max="14094" width="8" customWidth="1" collapsed="1"/>
    <col min="14337" max="14338" width="2.875" customWidth="1" collapsed="1"/>
    <col min="14339" max="14339" width="50.625" customWidth="1" collapsed="1"/>
    <col min="14340" max="14341" width="9.625" customWidth="1" collapsed="1"/>
    <col min="14342" max="14344" width="2.875" customWidth="1" collapsed="1"/>
    <col min="14345" max="14345" width="50.625" customWidth="1" collapsed="1"/>
    <col min="14346" max="14346" width="9.625" customWidth="1" collapsed="1"/>
    <col min="14347" max="14347" width="11.625" customWidth="1" collapsed="1"/>
    <col min="14348" max="14348" width="0.625" customWidth="1" collapsed="1"/>
    <col min="14349" max="14349" width="0.5" customWidth="1" collapsed="1"/>
    <col min="14350" max="14350" width="8" customWidth="1" collapsed="1"/>
    <col min="14593" max="14594" width="2.875" customWidth="1" collapsed="1"/>
    <col min="14595" max="14595" width="50.625" customWidth="1" collapsed="1"/>
    <col min="14596" max="14597" width="9.625" customWidth="1" collapsed="1"/>
    <col min="14598" max="14600" width="2.875" customWidth="1" collapsed="1"/>
    <col min="14601" max="14601" width="50.625" customWidth="1" collapsed="1"/>
    <col min="14602" max="14602" width="9.625" customWidth="1" collapsed="1"/>
    <col min="14603" max="14603" width="11.625" customWidth="1" collapsed="1"/>
    <col min="14604" max="14604" width="0.625" customWidth="1" collapsed="1"/>
    <col min="14605" max="14605" width="0.5" customWidth="1" collapsed="1"/>
    <col min="14606" max="14606" width="8" customWidth="1" collapsed="1"/>
    <col min="14849" max="14850" width="2.875" customWidth="1" collapsed="1"/>
    <col min="14851" max="14851" width="50.625" customWidth="1" collapsed="1"/>
    <col min="14852" max="14853" width="9.625" customWidth="1" collapsed="1"/>
    <col min="14854" max="14856" width="2.875" customWidth="1" collapsed="1"/>
    <col min="14857" max="14857" width="50.625" customWidth="1" collapsed="1"/>
    <col min="14858" max="14858" width="9.625" customWidth="1" collapsed="1"/>
    <col min="14859" max="14859" width="11.625" customWidth="1" collapsed="1"/>
    <col min="14860" max="14860" width="0.625" customWidth="1" collapsed="1"/>
    <col min="14861" max="14861" width="0.5" customWidth="1" collapsed="1"/>
    <col min="14862" max="14862" width="8" customWidth="1" collapsed="1"/>
    <col min="15105" max="15106" width="2.875" customWidth="1" collapsed="1"/>
    <col min="15107" max="15107" width="50.625" customWidth="1" collapsed="1"/>
    <col min="15108" max="15109" width="9.625" customWidth="1" collapsed="1"/>
    <col min="15110" max="15112" width="2.875" customWidth="1" collapsed="1"/>
    <col min="15113" max="15113" width="50.625" customWidth="1" collapsed="1"/>
    <col min="15114" max="15114" width="9.625" customWidth="1" collapsed="1"/>
    <col min="15115" max="15115" width="11.625" customWidth="1" collapsed="1"/>
    <col min="15116" max="15116" width="0.625" customWidth="1" collapsed="1"/>
    <col min="15117" max="15117" width="0.5" customWidth="1" collapsed="1"/>
    <col min="15118" max="15118" width="8" customWidth="1" collapsed="1"/>
    <col min="15361" max="15362" width="2.875" customWidth="1" collapsed="1"/>
    <col min="15363" max="15363" width="50.625" customWidth="1" collapsed="1"/>
    <col min="15364" max="15365" width="9.625" customWidth="1" collapsed="1"/>
    <col min="15366" max="15368" width="2.875" customWidth="1" collapsed="1"/>
    <col min="15369" max="15369" width="50.625" customWidth="1" collapsed="1"/>
    <col min="15370" max="15370" width="9.625" customWidth="1" collapsed="1"/>
    <col min="15371" max="15371" width="11.625" customWidth="1" collapsed="1"/>
    <col min="15372" max="15372" width="0.625" customWidth="1" collapsed="1"/>
    <col min="15373" max="15373" width="0.5" customWidth="1" collapsed="1"/>
    <col min="15374" max="15374" width="8" customWidth="1" collapsed="1"/>
    <col min="15617" max="15618" width="2.875" customWidth="1" collapsed="1"/>
    <col min="15619" max="15619" width="50.625" customWidth="1" collapsed="1"/>
    <col min="15620" max="15621" width="9.625" customWidth="1" collapsed="1"/>
    <col min="15622" max="15624" width="2.875" customWidth="1" collapsed="1"/>
    <col min="15625" max="15625" width="50.625" customWidth="1" collapsed="1"/>
    <col min="15626" max="15626" width="9.625" customWidth="1" collapsed="1"/>
    <col min="15627" max="15627" width="11.625" customWidth="1" collapsed="1"/>
    <col min="15628" max="15628" width="0.625" customWidth="1" collapsed="1"/>
    <col min="15629" max="15629" width="0.5" customWidth="1" collapsed="1"/>
    <col min="15630" max="15630" width="8" customWidth="1" collapsed="1"/>
    <col min="15873" max="15874" width="2.875" customWidth="1" collapsed="1"/>
    <col min="15875" max="15875" width="50.625" customWidth="1" collapsed="1"/>
    <col min="15876" max="15877" width="9.625" customWidth="1" collapsed="1"/>
    <col min="15878" max="15880" width="2.875" customWidth="1" collapsed="1"/>
    <col min="15881" max="15881" width="50.625" customWidth="1" collapsed="1"/>
    <col min="15882" max="15882" width="9.625" customWidth="1" collapsed="1"/>
    <col min="15883" max="15883" width="11.625" customWidth="1" collapsed="1"/>
    <col min="15884" max="15884" width="0.625" customWidth="1" collapsed="1"/>
    <col min="15885" max="15885" width="0.5" customWidth="1" collapsed="1"/>
    <col min="15886" max="15886" width="8" customWidth="1" collapsed="1"/>
    <col min="16129" max="16130" width="2.875" customWidth="1" collapsed="1"/>
    <col min="16131" max="16131" width="50.625" customWidth="1" collapsed="1"/>
    <col min="16132" max="16133" width="9.625" customWidth="1" collapsed="1"/>
    <col min="16134" max="16136" width="2.875" customWidth="1" collapsed="1"/>
    <col min="16137" max="16137" width="50.625" customWidth="1" collapsed="1"/>
    <col min="16138" max="16138" width="9.625" customWidth="1" collapsed="1"/>
    <col min="16139" max="16139" width="11.625" customWidth="1" collapsed="1"/>
    <col min="16140" max="16140" width="0.625" customWidth="1" collapsed="1"/>
    <col min="16141" max="16141" width="0.5" customWidth="1" collapsed="1"/>
    <col min="16142" max="16142" width="8" customWidth="1" collapsed="1"/>
  </cols>
  <sheetData>
    <row r="1" spans="1:13" ht="13.5" customHeight="1" x14ac:dyDescent="0.15">
      <c r="K1" s="23"/>
    </row>
    <row r="2" spans="1:13" ht="13.5" customHeight="1" x14ac:dyDescent="0.15">
      <c r="A2" s="265" t="s">
        <v>192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7"/>
    </row>
    <row r="3" spans="1:13" ht="13.5" customHeight="1" x14ac:dyDescent="0.15">
      <c r="A3" s="268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70"/>
    </row>
    <row r="4" spans="1:13" ht="13.5" customHeight="1" x14ac:dyDescent="0.15">
      <c r="A4" s="268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70"/>
    </row>
    <row r="5" spans="1:13" ht="13.5" customHeight="1" x14ac:dyDescent="0.15">
      <c r="A5" s="271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3"/>
    </row>
    <row r="9" spans="1:13" ht="14.25" customHeight="1" x14ac:dyDescent="0.15">
      <c r="H9" s="13" t="s">
        <v>55</v>
      </c>
      <c r="I9" s="12"/>
      <c r="J9" s="12"/>
      <c r="K9" s="12"/>
      <c r="L9" s="12"/>
    </row>
    <row r="10" spans="1:13" ht="15" customHeight="1" x14ac:dyDescent="0.15">
      <c r="C10" s="2"/>
      <c r="H10" s="13"/>
      <c r="I10" s="12"/>
      <c r="J10" s="12"/>
      <c r="K10" s="12"/>
      <c r="L10" s="12"/>
    </row>
    <row r="11" spans="1:13" ht="15" customHeight="1" x14ac:dyDescent="0.15">
      <c r="H11" s="24"/>
      <c r="I11" s="25"/>
      <c r="J11" s="25"/>
      <c r="K11" s="25"/>
      <c r="L11" s="26"/>
    </row>
    <row r="12" spans="1:13" ht="15" customHeight="1" x14ac:dyDescent="0.15">
      <c r="H12" s="27"/>
      <c r="I12" t="s">
        <v>88</v>
      </c>
      <c r="J12" s="28"/>
      <c r="K12" s="28"/>
      <c r="L12" s="29"/>
    </row>
    <row r="13" spans="1:13" ht="15" customHeight="1" x14ac:dyDescent="0.15">
      <c r="H13" s="27"/>
      <c r="I13" t="s">
        <v>89</v>
      </c>
      <c r="J13" s="28"/>
      <c r="K13" s="28"/>
      <c r="L13" s="29"/>
    </row>
    <row r="14" spans="1:13" ht="15" customHeight="1" x14ac:dyDescent="0.15">
      <c r="H14" s="27"/>
      <c r="I14" t="s">
        <v>204</v>
      </c>
      <c r="J14" s="28"/>
      <c r="K14" s="28"/>
      <c r="L14" s="29"/>
    </row>
    <row r="15" spans="1:13" ht="15" customHeight="1" x14ac:dyDescent="0.15">
      <c r="H15" s="27"/>
      <c r="I15" t="s">
        <v>205</v>
      </c>
      <c r="J15" s="28"/>
      <c r="K15" s="28"/>
      <c r="L15" s="29"/>
    </row>
    <row r="16" spans="1:13" ht="15" customHeight="1" x14ac:dyDescent="0.15">
      <c r="H16" s="27"/>
      <c r="I16" t="s">
        <v>206</v>
      </c>
      <c r="J16" s="28"/>
      <c r="K16" s="28"/>
      <c r="L16" s="29"/>
    </row>
    <row r="17" spans="8:12" ht="15" customHeight="1" x14ac:dyDescent="0.15">
      <c r="H17" s="27"/>
      <c r="I17" t="s">
        <v>207</v>
      </c>
      <c r="J17" s="28"/>
      <c r="K17" s="28"/>
      <c r="L17" s="29"/>
    </row>
    <row r="18" spans="8:12" ht="15" customHeight="1" x14ac:dyDescent="0.15">
      <c r="H18" s="27"/>
      <c r="I18" t="s">
        <v>208</v>
      </c>
      <c r="J18" s="28"/>
      <c r="K18" s="28"/>
      <c r="L18" s="29"/>
    </row>
    <row r="19" spans="8:12" ht="15" customHeight="1" x14ac:dyDescent="0.15">
      <c r="H19" s="27"/>
      <c r="J19" s="28"/>
      <c r="K19" s="28"/>
      <c r="L19" s="29"/>
    </row>
    <row r="20" spans="8:12" ht="15" customHeight="1" x14ac:dyDescent="0.15">
      <c r="H20" s="27"/>
      <c r="J20" s="28"/>
      <c r="K20" s="28"/>
      <c r="L20" s="29"/>
    </row>
    <row r="21" spans="8:12" ht="15" customHeight="1" x14ac:dyDescent="0.15">
      <c r="H21" s="27"/>
      <c r="J21" s="28"/>
      <c r="K21" s="28"/>
      <c r="L21" s="29"/>
    </row>
    <row r="22" spans="8:12" ht="15" customHeight="1" x14ac:dyDescent="0.15">
      <c r="H22" s="30"/>
      <c r="I22" s="31"/>
      <c r="J22" s="31"/>
      <c r="K22" s="31"/>
      <c r="L22" s="32"/>
    </row>
    <row r="23" spans="8:12" ht="13.5" customHeight="1" x14ac:dyDescent="0.15">
      <c r="H23" s="28"/>
      <c r="I23" s="28"/>
      <c r="J23" s="28"/>
      <c r="K23" s="28"/>
      <c r="L23" s="28"/>
    </row>
    <row r="25" spans="8:12" ht="14.25" customHeight="1" x14ac:dyDescent="0.15">
      <c r="H25" s="13" t="s">
        <v>83</v>
      </c>
      <c r="I25" s="28"/>
      <c r="J25" s="28"/>
      <c r="K25" s="28"/>
      <c r="L25" s="28"/>
    </row>
    <row r="26" spans="8:12" ht="14.25" customHeight="1" x14ac:dyDescent="0.15">
      <c r="H26" s="28"/>
      <c r="I26" s="28"/>
      <c r="J26" s="28"/>
      <c r="K26" s="28"/>
      <c r="L26" s="28"/>
    </row>
    <row r="27" spans="8:12" ht="15" customHeight="1" x14ac:dyDescent="0.15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15">
      <c r="H28" s="33"/>
      <c r="I28" s="12"/>
      <c r="J28" s="12"/>
      <c r="K28" s="12"/>
      <c r="L28" s="34"/>
    </row>
    <row r="29" spans="8:12" ht="15" customHeight="1" x14ac:dyDescent="0.15">
      <c r="H29" s="33"/>
      <c r="I29" s="12" t="s">
        <v>124</v>
      </c>
      <c r="J29" s="12"/>
      <c r="K29" s="12"/>
      <c r="L29" s="34"/>
    </row>
    <row r="30" spans="8:12" ht="15" customHeight="1" x14ac:dyDescent="0.15">
      <c r="H30" s="33"/>
      <c r="I30" s="12" t="s">
        <v>201</v>
      </c>
      <c r="J30" s="12"/>
      <c r="K30" s="12"/>
      <c r="L30" s="34"/>
    </row>
    <row r="31" spans="8:12" ht="15" customHeight="1" x14ac:dyDescent="0.15">
      <c r="H31" s="33"/>
      <c r="I31" s="12" t="s">
        <v>202</v>
      </c>
      <c r="J31">
        <v>35.71</v>
      </c>
      <c r="K31">
        <v>139.767</v>
      </c>
      <c r="L31" s="34"/>
    </row>
    <row r="32" spans="8:12" ht="15" customHeight="1" x14ac:dyDescent="0.15">
      <c r="H32" s="33"/>
      <c r="I32" s="12"/>
      <c r="J32" s="12"/>
      <c r="K32" s="12"/>
      <c r="L32" s="34"/>
    </row>
    <row r="33" spans="1:13" ht="19.5" customHeight="1" x14ac:dyDescent="0.15">
      <c r="H33" s="33"/>
      <c r="I33" s="12"/>
      <c r="J33" s="12"/>
      <c r="K33" s="12"/>
      <c r="L33" s="34"/>
    </row>
    <row r="34" spans="1:13" ht="15" customHeight="1" x14ac:dyDescent="0.15">
      <c r="H34" s="35"/>
      <c r="I34" s="36"/>
      <c r="J34" s="36"/>
      <c r="K34" s="36"/>
      <c r="L34" s="37"/>
    </row>
    <row r="37" spans="1:13" ht="13.5" customHeight="1" x14ac:dyDescent="0.15">
      <c r="C37" s="262" t="s">
        <v>209</v>
      </c>
      <c r="D37" s="263"/>
      <c r="E37" s="263"/>
      <c r="F37" s="263"/>
      <c r="G37" s="263"/>
      <c r="H37" s="264"/>
      <c r="I37" s="264"/>
      <c r="J37" s="12"/>
      <c r="K37" s="12"/>
      <c r="L37" s="12"/>
    </row>
    <row r="38" spans="1:13" ht="13.5" customHeight="1" x14ac:dyDescent="0.15">
      <c r="H38" s="12"/>
      <c r="I38" s="12"/>
      <c r="L38" s="12"/>
    </row>
    <row r="39" spans="1:13" ht="13.5" customHeight="1" x14ac:dyDescent="0.15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203</v>
      </c>
      <c r="L39" s="1"/>
    </row>
    <row r="40" spans="1:13" ht="13.5" customHeight="1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ht="13.5" customHeight="1" x14ac:dyDescent="0.15">
      <c r="A41" s="274" t="s">
        <v>210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6"/>
    </row>
    <row r="42" spans="1:13" ht="13.5" customHeight="1" x14ac:dyDescent="0.15">
      <c r="A42" s="277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9"/>
    </row>
    <row r="43" spans="1:13" ht="13.5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ht="13.5" customHeight="1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ht="13.5" customHeight="1" x14ac:dyDescent="0.15">
      <c r="A45" s="1"/>
      <c r="B45" s="1"/>
      <c r="C45" s="1"/>
      <c r="D45" s="1"/>
      <c r="E45" s="1"/>
      <c r="F45" s="1"/>
      <c r="G45" s="1"/>
    </row>
    <row r="46" spans="1:13" ht="13.5" customHeight="1" x14ac:dyDescent="0.15">
      <c r="A46" s="1"/>
      <c r="B46" s="1"/>
      <c r="C46" s="1"/>
      <c r="D46" s="1"/>
      <c r="E46" s="1"/>
      <c r="F46" s="1"/>
      <c r="G46" s="1"/>
    </row>
    <row r="47" spans="1:13" ht="13.5" customHeight="1" x14ac:dyDescent="0.15">
      <c r="A47" s="1"/>
      <c r="B47" s="1"/>
      <c r="C47" s="1"/>
      <c r="D47" s="1"/>
      <c r="E47" s="1"/>
      <c r="F47" s="1"/>
      <c r="G47" s="1"/>
    </row>
    <row r="48" spans="1:13" ht="13.5" customHeight="1" x14ac:dyDescent="0.15">
      <c r="A48" s="1"/>
      <c r="B48" s="1"/>
      <c r="C48" s="1"/>
      <c r="D48" s="1"/>
      <c r="E48" s="1"/>
      <c r="F48" s="1"/>
      <c r="G48" s="1"/>
    </row>
    <row r="49" spans="1:7" ht="13.5" customHeight="1" x14ac:dyDescent="0.15">
      <c r="A49" s="1"/>
      <c r="B49" s="1"/>
      <c r="C49" s="1"/>
      <c r="D49" s="1"/>
      <c r="E49" s="1"/>
      <c r="F49" s="1"/>
      <c r="G49" s="1"/>
    </row>
    <row r="50" spans="1:7" ht="13.5" customHeight="1" x14ac:dyDescent="0.15">
      <c r="A50" s="1"/>
      <c r="B50" s="1"/>
      <c r="C50" s="1"/>
      <c r="D50" s="1"/>
      <c r="E50" s="1"/>
      <c r="F50" s="1"/>
      <c r="G50" s="1"/>
    </row>
    <row r="51" spans="1:7" ht="13.5" customHeight="1" x14ac:dyDescent="0.15">
      <c r="A51" s="1"/>
      <c r="B51" s="1"/>
      <c r="C51" s="1"/>
      <c r="D51" s="1"/>
      <c r="E51" s="1"/>
      <c r="F51" s="1"/>
      <c r="G51" s="1"/>
    </row>
    <row r="52" spans="1:7" ht="13.5" customHeight="1" x14ac:dyDescent="0.15">
      <c r="A52" s="1"/>
      <c r="B52" s="1"/>
      <c r="C52" s="1"/>
      <c r="D52" s="1"/>
      <c r="E52" s="1"/>
      <c r="F52" s="1"/>
      <c r="G52" s="1"/>
    </row>
    <row r="53" spans="1:7" ht="13.5" customHeight="1" x14ac:dyDescent="0.15">
      <c r="A53" s="1"/>
      <c r="B53" s="1"/>
      <c r="C53" s="1"/>
      <c r="D53" s="1"/>
      <c r="E53" s="1"/>
      <c r="F53" s="1"/>
      <c r="G53" s="1"/>
    </row>
    <row r="54" spans="1:7" ht="13.5" customHeight="1" x14ac:dyDescent="0.15">
      <c r="A54" s="1"/>
      <c r="B54" s="1"/>
      <c r="C54" s="1"/>
      <c r="D54" s="1"/>
      <c r="E54" s="1"/>
      <c r="F54" s="1"/>
      <c r="G54" s="1"/>
    </row>
    <row r="55" spans="1:7" ht="13.5" customHeight="1" x14ac:dyDescent="0.15">
      <c r="A55" s="1"/>
      <c r="B55" s="1"/>
      <c r="C55" s="1"/>
      <c r="D55" s="1"/>
      <c r="E55" s="1"/>
      <c r="F55" s="1"/>
      <c r="G55" s="1"/>
    </row>
    <row r="56" spans="1:7" ht="13.5" customHeight="1" x14ac:dyDescent="0.15">
      <c r="A56" s="1"/>
      <c r="B56" s="1"/>
      <c r="C56" s="1"/>
      <c r="D56" s="1"/>
      <c r="E56" s="1"/>
      <c r="F56" s="1"/>
      <c r="G56" s="1"/>
    </row>
    <row r="57" spans="1:7" ht="13.5" customHeight="1" x14ac:dyDescent="0.15">
      <c r="A57" s="1"/>
      <c r="B57" s="1"/>
      <c r="C57" s="1"/>
      <c r="D57" s="1"/>
      <c r="E57" s="1"/>
      <c r="F57" s="1"/>
      <c r="G57" s="1"/>
    </row>
    <row r="58" spans="1:7" ht="13.5" customHeight="1" x14ac:dyDescent="0.15">
      <c r="A58" s="1"/>
      <c r="B58" s="1"/>
      <c r="C58" s="1"/>
      <c r="D58" s="1"/>
      <c r="E58" s="1"/>
      <c r="F58" s="1"/>
      <c r="G58" s="1"/>
    </row>
    <row r="59" spans="1:7" ht="13.5" customHeight="1" x14ac:dyDescent="0.15">
      <c r="A59" s="1"/>
      <c r="B59" s="1"/>
      <c r="C59" s="1"/>
      <c r="D59" s="1"/>
      <c r="E59" s="1"/>
      <c r="F59" s="1"/>
      <c r="G59" s="1"/>
    </row>
    <row r="60" spans="1:7" ht="13.5" customHeight="1" x14ac:dyDescent="0.15">
      <c r="A60" s="1"/>
      <c r="B60" s="1"/>
      <c r="C60" s="1"/>
      <c r="D60" s="1"/>
      <c r="E60" s="1"/>
      <c r="F60" s="1"/>
      <c r="G60" s="1"/>
    </row>
    <row r="61" spans="1:7" ht="13.5" customHeight="1" x14ac:dyDescent="0.15">
      <c r="A61" s="1"/>
      <c r="B61" s="1"/>
      <c r="C61" s="1"/>
      <c r="D61" s="1"/>
      <c r="E61" s="1"/>
      <c r="F61" s="1"/>
      <c r="G61" s="1"/>
    </row>
    <row r="62" spans="1:7" ht="13.5" customHeight="1" x14ac:dyDescent="0.15">
      <c r="A62" s="1"/>
      <c r="B62" s="1"/>
      <c r="C62" s="1"/>
      <c r="D62" s="1"/>
      <c r="E62" s="1"/>
      <c r="F62" s="1"/>
      <c r="G62" s="1"/>
    </row>
    <row r="63" spans="1:7" ht="13.5" customHeight="1" x14ac:dyDescent="0.15">
      <c r="A63" s="1"/>
      <c r="B63" s="1"/>
      <c r="C63" s="1"/>
      <c r="D63" s="1"/>
      <c r="E63" s="1"/>
      <c r="F63" s="1"/>
      <c r="G63" s="1"/>
    </row>
    <row r="64" spans="1:7" ht="13.5" customHeight="1" x14ac:dyDescent="0.15">
      <c r="A64" s="1"/>
      <c r="B64" s="1"/>
      <c r="C64" s="1"/>
      <c r="D64" s="1"/>
      <c r="E64" s="1"/>
      <c r="F64" s="1"/>
      <c r="G64" s="1"/>
    </row>
    <row r="65" spans="1:7" ht="13.5" customHeight="1" x14ac:dyDescent="0.15">
      <c r="A65" s="1"/>
      <c r="B65" s="1"/>
      <c r="C65" s="1"/>
      <c r="D65" s="1"/>
      <c r="E65" s="1"/>
      <c r="F65" s="1"/>
      <c r="G65" s="1"/>
    </row>
    <row r="66" spans="1:7" ht="13.5" customHeight="1" x14ac:dyDescent="0.15">
      <c r="A66" s="1"/>
      <c r="B66" s="1"/>
      <c r="C66" s="1"/>
      <c r="D66" s="1"/>
      <c r="E66" s="1"/>
      <c r="F66" s="1"/>
      <c r="G66" s="1"/>
    </row>
    <row r="67" spans="1:7" ht="13.5" customHeight="1" x14ac:dyDescent="0.15">
      <c r="A67" s="1"/>
      <c r="B67" s="1"/>
      <c r="C67" s="1"/>
      <c r="D67" s="1"/>
      <c r="E67" s="1"/>
      <c r="F67" s="1"/>
      <c r="G67" s="1"/>
    </row>
    <row r="68" spans="1:7" ht="13.5" customHeight="1" x14ac:dyDescent="0.15">
      <c r="A68" s="1"/>
      <c r="B68" s="1"/>
      <c r="C68" s="1"/>
      <c r="D68" s="1"/>
      <c r="E68" s="1"/>
      <c r="F68" s="1"/>
      <c r="G68" s="1"/>
    </row>
    <row r="69" spans="1:7" ht="13.5" customHeight="1" x14ac:dyDescent="0.15">
      <c r="A69" s="1"/>
      <c r="B69" s="1"/>
      <c r="C69" s="1"/>
      <c r="D69" s="1"/>
      <c r="E69" s="1"/>
      <c r="F69" s="1"/>
      <c r="G69" s="1"/>
    </row>
    <row r="70" spans="1:7" ht="13.5" customHeight="1" x14ac:dyDescent="0.15">
      <c r="A70" s="1"/>
      <c r="B70" s="1"/>
      <c r="C70" s="1"/>
      <c r="D70" s="1"/>
      <c r="E70" s="1"/>
      <c r="F70" s="1"/>
      <c r="G70" s="1"/>
    </row>
    <row r="71" spans="1:7" ht="13.5" customHeight="1" x14ac:dyDescent="0.15">
      <c r="A71" s="1"/>
      <c r="B71" s="1"/>
      <c r="C71" s="1"/>
      <c r="D71" s="1"/>
      <c r="E71" s="1"/>
      <c r="F71" s="1"/>
      <c r="G71" s="1"/>
    </row>
    <row r="72" spans="1:7" ht="13.5" customHeight="1" x14ac:dyDescent="0.15">
      <c r="A72" s="1"/>
      <c r="B72" s="1"/>
      <c r="C72" s="1"/>
      <c r="D72" s="1"/>
      <c r="E72" s="1"/>
      <c r="F72" s="1"/>
      <c r="G72" s="1"/>
    </row>
    <row r="73" spans="1:7" ht="13.5" customHeight="1" x14ac:dyDescent="0.15">
      <c r="A73" s="1"/>
      <c r="B73" s="1"/>
      <c r="C73" s="1"/>
      <c r="D73" s="1"/>
      <c r="E73" s="1"/>
      <c r="F73" s="1"/>
      <c r="G73" s="1"/>
    </row>
    <row r="74" spans="1:7" ht="13.5" customHeight="1" x14ac:dyDescent="0.15">
      <c r="A74" s="1"/>
      <c r="B74" s="1"/>
      <c r="C74" s="1"/>
      <c r="D74" s="1"/>
      <c r="E74" s="1"/>
      <c r="F74" s="1"/>
      <c r="G74" s="1"/>
    </row>
    <row r="75" spans="1:7" ht="13.5" customHeight="1" x14ac:dyDescent="0.15">
      <c r="A75" s="1"/>
      <c r="B75" s="1"/>
      <c r="C75" s="1"/>
      <c r="D75" s="1"/>
      <c r="E75" s="1"/>
      <c r="F75" s="1"/>
      <c r="G75" s="1"/>
    </row>
    <row r="76" spans="1:7" ht="13.5" customHeight="1" x14ac:dyDescent="0.15">
      <c r="A76" s="1"/>
      <c r="B76" s="1"/>
      <c r="C76" s="1"/>
      <c r="D76" s="1"/>
      <c r="E76" s="1"/>
      <c r="F76" s="1"/>
      <c r="G76" s="1"/>
    </row>
    <row r="77" spans="1:7" ht="13.5" customHeight="1" x14ac:dyDescent="0.15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pageMargins left="0.78740157480314965" right="0.78740157480314965" top="0.98425196850393704" bottom="0.98425196850393704" header="0.51181102362204722" footer="0.51181102362204722"/>
  <pageSetup paperSize="9" scale="8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M77"/>
  <sheetViews>
    <sheetView zoomScaleNormal="100" workbookViewId="0"/>
  </sheetViews>
  <sheetFormatPr defaultRowHeight="13.5" x14ac:dyDescent="0.15"/>
  <cols>
    <col min="1" max="2" width="2.875" customWidth="1" collapsed="1"/>
    <col min="3" max="3" width="50.625" customWidth="1" collapsed="1"/>
    <col min="4" max="5" width="9.625" customWidth="1" collapsed="1"/>
    <col min="6" max="8" width="2.875" customWidth="1" collapsed="1"/>
    <col min="9" max="9" width="50.625" customWidth="1" collapsed="1"/>
    <col min="10" max="10" width="9.625" customWidth="1" collapsed="1"/>
    <col min="11" max="11" width="11.625" customWidth="1" collapsed="1"/>
    <col min="12" max="13" width="2.875" customWidth="1" collapsed="1"/>
  </cols>
  <sheetData>
    <row r="1" spans="1:13" x14ac:dyDescent="0.15">
      <c r="K1" s="23"/>
    </row>
    <row r="2" spans="1:13" x14ac:dyDescent="0.15">
      <c r="A2" s="265" t="s">
        <v>122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7"/>
    </row>
    <row r="3" spans="1:13" x14ac:dyDescent="0.15">
      <c r="A3" s="268"/>
      <c r="B3" s="269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70"/>
    </row>
    <row r="4" spans="1:13" x14ac:dyDescent="0.15">
      <c r="A4" s="268"/>
      <c r="B4" s="269"/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70"/>
    </row>
    <row r="5" spans="1:13" x14ac:dyDescent="0.15">
      <c r="A5" s="271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3"/>
    </row>
    <row r="9" spans="1:13" ht="14.25" x14ac:dyDescent="0.15">
      <c r="H9" s="13" t="s">
        <v>55</v>
      </c>
      <c r="I9" s="12"/>
      <c r="J9" s="12"/>
      <c r="K9" s="12"/>
      <c r="L9" s="12"/>
    </row>
    <row r="10" spans="1:13" ht="15" thickBot="1" x14ac:dyDescent="0.2">
      <c r="C10" s="2"/>
      <c r="H10" s="13"/>
      <c r="I10" s="12"/>
      <c r="J10" s="12"/>
      <c r="K10" s="12"/>
      <c r="L10" s="12"/>
    </row>
    <row r="11" spans="1:13" ht="15" customHeight="1" x14ac:dyDescent="0.15">
      <c r="H11" s="24"/>
      <c r="I11" s="25"/>
      <c r="J11" s="25"/>
      <c r="K11" s="25"/>
      <c r="L11" s="26"/>
    </row>
    <row r="12" spans="1:13" ht="15" customHeight="1" x14ac:dyDescent="0.15">
      <c r="H12" s="27"/>
      <c r="I12" s="108" t="s">
        <v>88</v>
      </c>
      <c r="J12" s="28"/>
      <c r="K12" s="28"/>
      <c r="L12" s="29"/>
    </row>
    <row r="13" spans="1:13" ht="15" customHeight="1" x14ac:dyDescent="0.15">
      <c r="H13" s="27"/>
      <c r="I13" s="108" t="s">
        <v>89</v>
      </c>
      <c r="J13" s="28"/>
      <c r="K13" s="28"/>
      <c r="L13" s="29"/>
    </row>
    <row r="14" spans="1:13" ht="15" customHeight="1" x14ac:dyDescent="0.15">
      <c r="H14" s="27"/>
      <c r="I14" s="108" t="s">
        <v>121</v>
      </c>
      <c r="J14" s="28"/>
      <c r="K14" s="28"/>
      <c r="L14" s="29"/>
    </row>
    <row r="15" spans="1:13" ht="15" customHeight="1" x14ac:dyDescent="0.15">
      <c r="H15" s="27"/>
      <c r="I15" s="110" t="s">
        <v>90</v>
      </c>
      <c r="J15" s="28"/>
      <c r="K15" s="28"/>
      <c r="L15" s="29"/>
    </row>
    <row r="16" spans="1:13" ht="15" customHeight="1" x14ac:dyDescent="0.15">
      <c r="H16" s="27"/>
      <c r="I16" s="110" t="s">
        <v>91</v>
      </c>
      <c r="J16" s="28"/>
      <c r="K16" s="28"/>
      <c r="L16" s="29"/>
    </row>
    <row r="17" spans="8:12" ht="15" customHeight="1" x14ac:dyDescent="0.15">
      <c r="H17" s="27"/>
      <c r="I17" s="110" t="s">
        <v>92</v>
      </c>
      <c r="J17" s="28"/>
      <c r="K17" s="28"/>
      <c r="L17" s="29"/>
    </row>
    <row r="18" spans="8:12" ht="15" customHeight="1" x14ac:dyDescent="0.15">
      <c r="H18" s="27"/>
      <c r="I18" s="108"/>
      <c r="J18" s="28"/>
      <c r="K18" s="28"/>
      <c r="L18" s="29"/>
    </row>
    <row r="19" spans="8:12" ht="15" customHeight="1" x14ac:dyDescent="0.15">
      <c r="H19" s="27"/>
      <c r="J19" s="28"/>
      <c r="K19" s="28"/>
      <c r="L19" s="29"/>
    </row>
    <row r="20" spans="8:12" ht="15" customHeight="1" x14ac:dyDescent="0.15">
      <c r="H20" s="27"/>
      <c r="J20" s="28"/>
      <c r="K20" s="28"/>
      <c r="L20" s="29"/>
    </row>
    <row r="21" spans="8:12" ht="15" customHeight="1" x14ac:dyDescent="0.15">
      <c r="H21" s="27"/>
      <c r="I21" s="108"/>
      <c r="J21" s="28"/>
      <c r="K21" s="28"/>
      <c r="L21" s="29"/>
    </row>
    <row r="22" spans="8:12" ht="15" customHeight="1" thickBot="1" x14ac:dyDescent="0.2">
      <c r="H22" s="30"/>
      <c r="I22" s="31"/>
      <c r="J22" s="31"/>
      <c r="K22" s="31"/>
      <c r="L22" s="32"/>
    </row>
    <row r="23" spans="8:12" x14ac:dyDescent="0.15">
      <c r="H23" s="28"/>
      <c r="I23" s="28"/>
      <c r="J23" s="28"/>
      <c r="K23" s="28"/>
      <c r="L23" s="28"/>
    </row>
    <row r="25" spans="8:12" ht="14.25" x14ac:dyDescent="0.15">
      <c r="H25" s="13" t="s">
        <v>83</v>
      </c>
      <c r="I25" s="28"/>
      <c r="J25" s="28"/>
      <c r="K25" s="28"/>
      <c r="L25" s="28"/>
    </row>
    <row r="26" spans="8:12" ht="14.25" thickBot="1" x14ac:dyDescent="0.2">
      <c r="H26" s="28"/>
      <c r="I26" s="28"/>
      <c r="J26" s="28"/>
      <c r="K26" s="28"/>
      <c r="L26" s="28"/>
    </row>
    <row r="27" spans="8:12" ht="15" customHeight="1" x14ac:dyDescent="0.15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15">
      <c r="H28" s="33"/>
      <c r="I28" s="12"/>
      <c r="J28" s="12"/>
      <c r="K28" s="12"/>
      <c r="L28" s="34"/>
    </row>
    <row r="29" spans="8:12" ht="15" customHeight="1" x14ac:dyDescent="0.15">
      <c r="H29" s="33"/>
      <c r="I29" s="12" t="s">
        <v>124</v>
      </c>
      <c r="J29" s="12"/>
      <c r="K29" s="12"/>
      <c r="L29" s="34"/>
    </row>
    <row r="30" spans="8:12" ht="15" customHeight="1" x14ac:dyDescent="0.15">
      <c r="H30" s="33"/>
      <c r="I30" s="12" t="s">
        <v>125</v>
      </c>
      <c r="J30" s="12"/>
      <c r="K30" s="12"/>
      <c r="L30" s="34"/>
    </row>
    <row r="31" spans="8:12" ht="15" customHeight="1" x14ac:dyDescent="0.15">
      <c r="H31" s="33"/>
      <c r="I31" s="12" t="s">
        <v>126</v>
      </c>
      <c r="J31">
        <v>35.691000000000003</v>
      </c>
      <c r="K31">
        <v>139.68899999999999</v>
      </c>
      <c r="L31" s="34"/>
    </row>
    <row r="32" spans="8:12" ht="15" customHeight="1" x14ac:dyDescent="0.15">
      <c r="H32" s="33"/>
      <c r="I32" s="12"/>
      <c r="J32" s="12"/>
      <c r="K32" s="12"/>
      <c r="L32" s="34"/>
    </row>
    <row r="33" spans="1:13" ht="15" customHeight="1" x14ac:dyDescent="0.15">
      <c r="H33" s="33"/>
      <c r="I33" s="12"/>
      <c r="J33" s="12"/>
      <c r="K33" s="12"/>
      <c r="L33" s="34"/>
    </row>
    <row r="34" spans="1:13" ht="15" customHeight="1" thickBot="1" x14ac:dyDescent="0.2">
      <c r="H34" s="35"/>
      <c r="I34" s="36"/>
      <c r="J34" s="36"/>
      <c r="K34" s="36"/>
      <c r="L34" s="37"/>
    </row>
    <row r="37" spans="1:13" x14ac:dyDescent="0.15">
      <c r="H37" s="12"/>
      <c r="I37" s="12"/>
      <c r="J37" s="12"/>
      <c r="K37" s="12"/>
      <c r="L37" s="12"/>
    </row>
    <row r="38" spans="1:13" x14ac:dyDescent="0.15">
      <c r="H38" s="12"/>
      <c r="I38" s="12"/>
      <c r="L38" s="12"/>
    </row>
    <row r="39" spans="1:13" x14ac:dyDescent="0.15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127</v>
      </c>
      <c r="L39" s="1"/>
    </row>
    <row r="40" spans="1: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15">
      <c r="A41" s="274"/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6"/>
    </row>
    <row r="42" spans="1:13" x14ac:dyDescent="0.15">
      <c r="A42" s="277"/>
      <c r="B42" s="278"/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9"/>
    </row>
    <row r="43" spans="1: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x14ac:dyDescent="0.15">
      <c r="A45" s="1"/>
      <c r="B45" s="1"/>
      <c r="C45" s="1"/>
      <c r="D45" s="1"/>
      <c r="E45" s="1"/>
      <c r="F45" s="1"/>
      <c r="G45" s="1"/>
    </row>
    <row r="46" spans="1:13" x14ac:dyDescent="0.15">
      <c r="A46" s="1"/>
      <c r="B46" s="1"/>
      <c r="C46" s="1"/>
      <c r="D46" s="1"/>
      <c r="E46" s="1"/>
      <c r="F46" s="1"/>
      <c r="G46" s="1"/>
    </row>
    <row r="47" spans="1:13" x14ac:dyDescent="0.15">
      <c r="A47" s="1"/>
      <c r="B47" s="1"/>
      <c r="C47" s="1"/>
      <c r="D47" s="1"/>
      <c r="E47" s="1"/>
      <c r="F47" s="1"/>
      <c r="G47" s="1"/>
    </row>
    <row r="48" spans="1:13" x14ac:dyDescent="0.15">
      <c r="A48" s="1"/>
      <c r="B48" s="1"/>
      <c r="C48" s="1"/>
      <c r="D48" s="1"/>
      <c r="E48" s="1"/>
      <c r="F48" s="1"/>
      <c r="G48" s="1"/>
    </row>
    <row r="49" spans="1:7" x14ac:dyDescent="0.15">
      <c r="A49" s="1"/>
      <c r="B49" s="1"/>
      <c r="C49" s="1"/>
      <c r="D49" s="1"/>
      <c r="E49" s="1"/>
      <c r="F49" s="1"/>
      <c r="G49" s="1"/>
    </row>
    <row r="50" spans="1:7" x14ac:dyDescent="0.15">
      <c r="A50" s="1"/>
      <c r="B50" s="1"/>
      <c r="C50" s="1"/>
      <c r="D50" s="1"/>
      <c r="E50" s="1"/>
      <c r="F50" s="1"/>
      <c r="G50" s="1"/>
    </row>
    <row r="51" spans="1:7" x14ac:dyDescent="0.15">
      <c r="A51" s="1"/>
      <c r="B51" s="1"/>
      <c r="C51" s="1"/>
      <c r="D51" s="1"/>
      <c r="E51" s="1"/>
      <c r="F51" s="1"/>
      <c r="G51" s="1"/>
    </row>
    <row r="52" spans="1:7" x14ac:dyDescent="0.15">
      <c r="A52" s="1"/>
      <c r="B52" s="1"/>
      <c r="C52" s="1"/>
      <c r="D52" s="1"/>
      <c r="E52" s="1"/>
      <c r="F52" s="1"/>
      <c r="G52" s="1"/>
    </row>
    <row r="53" spans="1:7" x14ac:dyDescent="0.15">
      <c r="A53" s="1"/>
      <c r="B53" s="1"/>
      <c r="C53" s="1"/>
      <c r="D53" s="1"/>
      <c r="E53" s="1"/>
      <c r="F53" s="1"/>
      <c r="G53" s="1"/>
    </row>
    <row r="54" spans="1:7" x14ac:dyDescent="0.15">
      <c r="A54" s="1"/>
      <c r="B54" s="1"/>
      <c r="C54" s="1"/>
      <c r="D54" s="1"/>
      <c r="E54" s="1"/>
      <c r="F54" s="1"/>
      <c r="G54" s="1"/>
    </row>
    <row r="55" spans="1:7" x14ac:dyDescent="0.15">
      <c r="A55" s="1"/>
      <c r="B55" s="1"/>
      <c r="C55" s="1"/>
      <c r="D55" s="1"/>
      <c r="E55" s="1"/>
      <c r="F55" s="1"/>
      <c r="G55" s="1"/>
    </row>
    <row r="56" spans="1:7" x14ac:dyDescent="0.15">
      <c r="A56" s="1"/>
      <c r="B56" s="1"/>
      <c r="C56" s="1"/>
      <c r="D56" s="1"/>
      <c r="E56" s="1"/>
      <c r="F56" s="1"/>
      <c r="G56" s="1"/>
    </row>
    <row r="57" spans="1:7" x14ac:dyDescent="0.15">
      <c r="A57" s="1"/>
      <c r="B57" s="1"/>
      <c r="C57" s="1"/>
      <c r="D57" s="1"/>
      <c r="E57" s="1"/>
      <c r="F57" s="1"/>
      <c r="G57" s="1"/>
    </row>
    <row r="58" spans="1:7" x14ac:dyDescent="0.15">
      <c r="A58" s="1"/>
      <c r="B58" s="1"/>
      <c r="C58" s="1"/>
      <c r="D58" s="1"/>
      <c r="E58" s="1"/>
      <c r="F58" s="1"/>
      <c r="G58" s="1"/>
    </row>
    <row r="59" spans="1:7" x14ac:dyDescent="0.15">
      <c r="A59" s="1"/>
      <c r="B59" s="1"/>
      <c r="C59" s="1"/>
      <c r="D59" s="1"/>
      <c r="E59" s="1"/>
      <c r="F59" s="1"/>
      <c r="G59" s="1"/>
    </row>
    <row r="60" spans="1:7" x14ac:dyDescent="0.15">
      <c r="A60" s="1"/>
      <c r="B60" s="1"/>
      <c r="C60" s="1"/>
      <c r="D60" s="1"/>
      <c r="E60" s="1"/>
      <c r="F60" s="1"/>
      <c r="G60" s="1"/>
    </row>
    <row r="61" spans="1:7" x14ac:dyDescent="0.15">
      <c r="A61" s="1"/>
      <c r="B61" s="1"/>
      <c r="C61" s="1"/>
      <c r="D61" s="1"/>
      <c r="E61" s="1"/>
      <c r="F61" s="1"/>
      <c r="G61" s="1"/>
    </row>
    <row r="62" spans="1:7" x14ac:dyDescent="0.15">
      <c r="A62" s="1"/>
      <c r="B62" s="1"/>
      <c r="C62" s="1"/>
      <c r="D62" s="1"/>
      <c r="E62" s="1"/>
      <c r="F62" s="1"/>
      <c r="G62" s="1"/>
    </row>
    <row r="63" spans="1:7" x14ac:dyDescent="0.15">
      <c r="A63" s="1"/>
      <c r="B63" s="1"/>
      <c r="C63" s="1"/>
      <c r="D63" s="1"/>
      <c r="E63" s="1"/>
      <c r="F63" s="1"/>
      <c r="G63" s="1"/>
    </row>
    <row r="64" spans="1:7" x14ac:dyDescent="0.15">
      <c r="A64" s="1"/>
      <c r="B64" s="1"/>
      <c r="C64" s="1"/>
      <c r="D64" s="1"/>
      <c r="E64" s="1"/>
      <c r="F64" s="1"/>
      <c r="G64" s="1"/>
    </row>
    <row r="65" spans="1:7" x14ac:dyDescent="0.15">
      <c r="A65" s="1"/>
      <c r="B65" s="1"/>
      <c r="C65" s="1"/>
      <c r="D65" s="1"/>
      <c r="E65" s="1"/>
      <c r="F65" s="1"/>
      <c r="G65" s="1"/>
    </row>
    <row r="66" spans="1:7" x14ac:dyDescent="0.15">
      <c r="A66" s="1"/>
      <c r="B66" s="1"/>
      <c r="C66" s="1"/>
      <c r="D66" s="1"/>
      <c r="E66" s="1"/>
      <c r="F66" s="1"/>
      <c r="G66" s="1"/>
    </row>
    <row r="67" spans="1:7" x14ac:dyDescent="0.15">
      <c r="A67" s="1"/>
      <c r="B67" s="1"/>
      <c r="C67" s="1"/>
      <c r="D67" s="1"/>
      <c r="E67" s="1"/>
      <c r="F67" s="1"/>
      <c r="G67" s="1"/>
    </row>
    <row r="68" spans="1:7" x14ac:dyDescent="0.15">
      <c r="A68" s="1"/>
      <c r="B68" s="1"/>
      <c r="C68" s="1"/>
      <c r="D68" s="1"/>
      <c r="E68" s="1"/>
      <c r="F68" s="1"/>
      <c r="G68" s="1"/>
    </row>
    <row r="69" spans="1:7" x14ac:dyDescent="0.15">
      <c r="A69" s="1"/>
      <c r="B69" s="1"/>
      <c r="C69" s="1"/>
      <c r="D69" s="1"/>
      <c r="E69" s="1"/>
      <c r="F69" s="1"/>
      <c r="G69" s="1"/>
    </row>
    <row r="70" spans="1:7" x14ac:dyDescent="0.15">
      <c r="A70" s="1"/>
      <c r="B70" s="1"/>
      <c r="C70" s="1"/>
      <c r="D70" s="1"/>
      <c r="E70" s="1"/>
      <c r="F70" s="1"/>
      <c r="G70" s="1"/>
    </row>
    <row r="71" spans="1:7" x14ac:dyDescent="0.15">
      <c r="A71" s="1"/>
      <c r="B71" s="1"/>
      <c r="C71" s="1"/>
      <c r="D71" s="1"/>
      <c r="E71" s="1"/>
      <c r="F71" s="1"/>
      <c r="G71" s="1"/>
    </row>
    <row r="72" spans="1:7" x14ac:dyDescent="0.15">
      <c r="A72" s="1"/>
      <c r="B72" s="1"/>
      <c r="C72" s="1"/>
      <c r="D72" s="1"/>
      <c r="E72" s="1"/>
      <c r="F72" s="1"/>
      <c r="G72" s="1"/>
    </row>
    <row r="73" spans="1:7" x14ac:dyDescent="0.15">
      <c r="A73" s="1"/>
      <c r="B73" s="1"/>
      <c r="C73" s="1"/>
      <c r="D73" s="1"/>
      <c r="E73" s="1"/>
      <c r="F73" s="1"/>
      <c r="G73" s="1"/>
    </row>
    <row r="74" spans="1:7" x14ac:dyDescent="0.15">
      <c r="A74" s="1"/>
      <c r="B74" s="1"/>
      <c r="C74" s="1"/>
      <c r="D74" s="1"/>
      <c r="E74" s="1"/>
      <c r="F74" s="1"/>
      <c r="G74" s="1"/>
    </row>
    <row r="75" spans="1:7" x14ac:dyDescent="0.15">
      <c r="A75" s="1"/>
      <c r="B75" s="1"/>
      <c r="C75" s="1"/>
      <c r="D75" s="1"/>
      <c r="E75" s="1"/>
      <c r="F75" s="1"/>
      <c r="G75" s="1"/>
    </row>
    <row r="76" spans="1:7" x14ac:dyDescent="0.15">
      <c r="A76" s="1"/>
      <c r="B76" s="1"/>
      <c r="C76" s="1"/>
      <c r="D76" s="1"/>
      <c r="E76" s="1"/>
      <c r="F76" s="1"/>
      <c r="G76" s="1"/>
    </row>
    <row r="77" spans="1:7" x14ac:dyDescent="0.15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hyperlinks>
    <hyperlink ref="I12" location="'基本分析'!A1" display="1) 基本分析" xr:uid="{00000000-0004-0000-0900-000000000000}"/>
    <hyperlink ref="I13" location="'周辺地図'!A1" display="2) 周辺地図" xr:uid="{00000000-0004-0000-0900-000001000000}"/>
    <hyperlink ref="I14" location="かかる小地域!A1" display="3) かかる小地域" xr:uid="{00000000-0004-0000-0900-000002000000}"/>
    <hyperlink ref="I15" location="'年齢別人口'!A1" display="5) 年齢別人口" xr:uid="{00000000-0004-0000-0900-000003000000}"/>
    <hyperlink ref="I16" location="'世帯数'!A1" display="7) 世帯数" xr:uid="{00000000-0004-0000-0900-000004000000}"/>
    <hyperlink ref="I17" location="'事業所統計'!A1" display="9) 事業所統計" xr:uid="{00000000-0004-0000-0900-000005000000}"/>
  </hyperlinks>
  <pageMargins left="0.78740157480314965" right="0.78740157480314965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BM59"/>
  <sheetViews>
    <sheetView workbookViewId="0"/>
  </sheetViews>
  <sheetFormatPr defaultColWidth="2" defaultRowHeight="13.5" x14ac:dyDescent="0.15"/>
  <cols>
    <col min="1" max="16384" width="2" style="4" collapsed="1"/>
  </cols>
  <sheetData>
    <row r="1" spans="1:65" ht="9" customHeight="1" x14ac:dyDescent="0.15"/>
    <row r="2" spans="1:65" ht="13.5" customHeight="1" x14ac:dyDescent="0.15"/>
    <row r="3" spans="1:65" ht="8.25" customHeight="1" x14ac:dyDescent="0.15"/>
    <row r="4" spans="1:65" x14ac:dyDescent="0.15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</row>
    <row r="5" spans="1:65" x14ac:dyDescent="0.15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</row>
    <row r="6" spans="1:65" x14ac:dyDescent="0.15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</row>
    <row r="7" spans="1:65" x14ac:dyDescent="0.15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</row>
    <row r="8" spans="1:65" x14ac:dyDescent="0.15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65" x14ac:dyDescent="0.15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</row>
    <row r="10" spans="1:65" x14ac:dyDescent="0.15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</row>
    <row r="11" spans="1:65" x14ac:dyDescent="0.15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</row>
    <row r="12" spans="1:65" x14ac:dyDescent="0.15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</row>
    <row r="13" spans="1:65" x14ac:dyDescent="0.15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</row>
    <row r="14" spans="1:65" x14ac:dyDescent="0.15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</row>
    <row r="15" spans="1:65" x14ac:dyDescent="0.15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</row>
    <row r="16" spans="1:65" x14ac:dyDescent="0.15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</row>
    <row r="17" spans="1:65" x14ac:dyDescent="0.15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</row>
    <row r="18" spans="1:65" x14ac:dyDescent="0.15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</row>
    <row r="19" spans="1:65" x14ac:dyDescent="0.15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</row>
    <row r="20" spans="1:65" x14ac:dyDescent="0.15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</row>
    <row r="21" spans="1:65" x14ac:dyDescent="0.15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</row>
    <row r="22" spans="1:65" x14ac:dyDescent="0.15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</row>
    <row r="23" spans="1:65" x14ac:dyDescent="0.15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</row>
    <row r="24" spans="1:65" x14ac:dyDescent="0.15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</row>
    <row r="25" spans="1:65" x14ac:dyDescent="0.15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</row>
    <row r="26" spans="1:65" x14ac:dyDescent="0.15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</row>
    <row r="27" spans="1:65" x14ac:dyDescent="0.15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</row>
    <row r="28" spans="1:65" x14ac:dyDescent="0.15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</row>
    <row r="29" spans="1:65" x14ac:dyDescent="0.15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</row>
    <row r="30" spans="1:65" x14ac:dyDescent="0.15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</row>
    <row r="31" spans="1:65" x14ac:dyDescent="0.15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</row>
    <row r="32" spans="1:65" x14ac:dyDescent="0.15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</row>
    <row r="33" spans="1:65" x14ac:dyDescent="0.15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</row>
    <row r="34" spans="1:65" x14ac:dyDescent="0.15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</row>
    <row r="35" spans="1:65" x14ac:dyDescent="0.15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</row>
    <row r="36" spans="1:65" x14ac:dyDescent="0.15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</row>
    <row r="37" spans="1:65" x14ac:dyDescent="0.15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</row>
    <row r="38" spans="1:65" ht="9" customHeight="1" x14ac:dyDescent="0.15">
      <c r="J38" s="65"/>
    </row>
    <row r="39" spans="1:65" x14ac:dyDescent="0.15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65" x14ac:dyDescent="0.15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65" x14ac:dyDescent="0.1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65" x14ac:dyDescent="0.15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65" x14ac:dyDescent="0.15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65" x14ac:dyDescent="0.15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65" x14ac:dyDescent="0.15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65" x14ac:dyDescent="0.15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65" x14ac:dyDescent="0.1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65" x14ac:dyDescent="0.1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x14ac:dyDescent="0.1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x14ac:dyDescent="0.1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x14ac:dyDescent="0.1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x14ac:dyDescent="0.1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x14ac:dyDescent="0.1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x14ac:dyDescent="0.1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x14ac:dyDescent="0.1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x14ac:dyDescent="0.1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x14ac:dyDescent="0.1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x14ac:dyDescent="0.1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x14ac:dyDescent="0.1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verticalDpi="0" r:id="rId1"/>
  <headerFooter alignWithMargins="0">
    <oddHeader>&amp;C&amp;"ＭＳ Ｐゴシック,太字"&amp;18&amp;A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/>
  <dimension ref="A1:CI62"/>
  <sheetViews>
    <sheetView workbookViewId="0"/>
  </sheetViews>
  <sheetFormatPr defaultColWidth="1.625" defaultRowHeight="9.75" customHeight="1" x14ac:dyDescent="0.15"/>
  <cols>
    <col min="1" max="6" width="1.625" style="3" customWidth="1" collapsed="1"/>
    <col min="7" max="7" width="1.625" style="14" customWidth="1" collapsed="1"/>
    <col min="8" max="12" width="1.625" style="3" customWidth="1" collapsed="1"/>
    <col min="13" max="13" width="1.625" style="14" customWidth="1" collapsed="1"/>
    <col min="14" max="88" width="1.625" style="3" customWidth="1" collapsed="1"/>
    <col min="89" max="89" width="3.625" style="3" customWidth="1" collapsed="1"/>
    <col min="90" max="90" width="2" style="3" customWidth="1" collapsed="1"/>
    <col min="91" max="16384" width="1.625" style="3" collapsed="1"/>
  </cols>
  <sheetData>
    <row r="1" spans="1:84" ht="6.75" customHeight="1" x14ac:dyDescent="0.15"/>
    <row r="2" spans="1:84" ht="9.75" customHeight="1" x14ac:dyDescent="0.15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15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15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15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15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15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15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9.75" customHeight="1" x14ac:dyDescent="0.15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15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15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15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15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15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15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15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15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15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15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15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15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15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15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9.75" customHeight="1" x14ac:dyDescent="0.15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15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15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15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15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15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15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15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15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15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15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15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15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9.75" customHeight="1" x14ac:dyDescent="0.15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15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15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15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15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15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15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15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15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15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15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15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15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15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9.75" customHeight="1" x14ac:dyDescent="0.15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15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15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15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15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15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9.75" customHeight="1" x14ac:dyDescent="0.15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15">
      <c r="CG58" s="107"/>
      <c r="CI58" s="16" t="s">
        <v>120</v>
      </c>
    </row>
    <row r="61" spans="2:87" ht="9.75" customHeight="1" x14ac:dyDescent="0.15">
      <c r="B61" s="16"/>
      <c r="C61" s="18"/>
      <c r="D61" s="17"/>
    </row>
    <row r="62" spans="2:87" ht="9.75" customHeight="1" x14ac:dyDescent="0.15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verticalDpi="96" r:id="rId1"/>
  <headerFooter alignWithMargins="0">
    <oddHeader>&amp;C&amp;"ＭＳ Ｐゴシック,太字"&amp;18&amp;A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CO69"/>
  <sheetViews>
    <sheetView view="pageBreakPreview" zoomScaleNormal="100" zoomScaleSheetLayoutView="100" workbookViewId="0"/>
  </sheetViews>
  <sheetFormatPr defaultRowHeight="11.25" customHeight="1" x14ac:dyDescent="0.15"/>
  <cols>
    <col min="1" max="1" width="1.375" customWidth="1" collapsed="1"/>
    <col min="2" max="2" width="1.25" customWidth="1" collapsed="1"/>
    <col min="3" max="3" width="14.875" customWidth="1" collapsed="1"/>
    <col min="4" max="6" width="6.25" customWidth="1" collapsed="1"/>
    <col min="7" max="9" width="1.25" customWidth="1" collapsed="1"/>
    <col min="12" max="12" width="10.25" customWidth="1" collapsed="1"/>
    <col min="13" max="13" width="7.875" customWidth="1" collapsed="1"/>
    <col min="14" max="14" width="19" bestFit="1" customWidth="1" collapsed="1"/>
    <col min="15" max="17" width="8.625" customWidth="1" collapsed="1"/>
    <col min="18" max="18" width="10.625" customWidth="1" collapsed="1"/>
    <col min="19" max="19" width="11.625" customWidth="1" collapsed="1"/>
    <col min="20" max="20" width="2.125" customWidth="1" collapsed="1"/>
    <col min="21" max="21" width="1.75" customWidth="1" collapsed="1"/>
    <col min="73" max="73" width="10.5" bestFit="1" customWidth="1" collapsed="1"/>
    <col min="75" max="93" width="0.125" customWidth="1" collapsed="1"/>
  </cols>
  <sheetData>
    <row r="1" spans="1:93" ht="20.25" customHeight="1" x14ac:dyDescent="0.1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pans="1:93" s="4" customFormat="1" ht="14.25" customHeight="1" x14ac:dyDescent="0.15">
      <c r="B2" s="42"/>
      <c r="C2" s="43" t="s">
        <v>209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4"/>
    </row>
    <row r="3" spans="1:93" ht="7.5" customHeight="1" thickBot="1" x14ac:dyDescent="0.2">
      <c r="A3" s="5"/>
      <c r="B3" s="5"/>
      <c r="C3" s="5"/>
      <c r="D3" s="5"/>
      <c r="E3" s="5"/>
      <c r="F3" s="5"/>
      <c r="G3" s="5"/>
      <c r="H3" s="5"/>
      <c r="I3" s="3"/>
      <c r="J3" s="3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</row>
    <row r="4" spans="1:93" ht="11.25" customHeight="1" x14ac:dyDescent="0.1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284" t="s">
        <v>10</v>
      </c>
      <c r="O4" s="280" t="s">
        <v>1</v>
      </c>
      <c r="P4" s="281"/>
      <c r="Q4" s="281"/>
      <c r="R4" s="281"/>
      <c r="S4" s="282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</row>
    <row r="5" spans="1:93" ht="12" customHeight="1" x14ac:dyDescent="0.15">
      <c r="A5" s="5"/>
      <c r="B5" s="5"/>
      <c r="C5" s="5"/>
      <c r="D5" s="5"/>
      <c r="E5" s="5"/>
      <c r="F5" s="5"/>
      <c r="G5" s="5"/>
      <c r="H5" s="5"/>
      <c r="I5" s="5"/>
      <c r="J5" s="6"/>
      <c r="K5" s="6"/>
      <c r="L5" s="6"/>
      <c r="M5" s="6"/>
      <c r="N5" s="285"/>
      <c r="O5" s="123" t="s">
        <v>132</v>
      </c>
      <c r="P5" s="123" t="s">
        <v>133</v>
      </c>
      <c r="Q5" s="123" t="s">
        <v>134</v>
      </c>
      <c r="R5" s="124" t="s">
        <v>201</v>
      </c>
      <c r="S5" s="125" t="s">
        <v>124</v>
      </c>
      <c r="T5" s="4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</row>
    <row r="6" spans="1:93" ht="11.25" customHeight="1" x14ac:dyDescent="0.15">
      <c r="A6" s="5"/>
      <c r="B6" s="5"/>
      <c r="C6" s="5"/>
      <c r="D6" s="283"/>
      <c r="E6" s="283"/>
      <c r="F6" s="283"/>
      <c r="G6" s="5"/>
      <c r="H6" s="6"/>
      <c r="I6" s="6"/>
      <c r="J6" s="6"/>
      <c r="K6" s="6"/>
      <c r="L6" s="6"/>
      <c r="M6" s="6"/>
      <c r="N6" s="127" t="s">
        <v>0</v>
      </c>
      <c r="O6" s="11">
        <v>37747</v>
      </c>
      <c r="P6" s="11">
        <v>192673</v>
      </c>
      <c r="Q6" s="11">
        <v>471734</v>
      </c>
      <c r="R6" s="9">
        <v>198073</v>
      </c>
      <c r="S6" s="118">
        <v>13515271</v>
      </c>
      <c r="T6" s="5"/>
      <c r="U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1:93" ht="11.25" customHeight="1" x14ac:dyDescent="0.15">
      <c r="A7" s="5"/>
      <c r="B7" s="5"/>
      <c r="C7" s="5"/>
      <c r="D7" s="5"/>
      <c r="E7" s="5"/>
      <c r="F7" s="5"/>
      <c r="G7" s="5"/>
      <c r="H7" s="6"/>
      <c r="I7" s="6"/>
      <c r="J7" s="6"/>
      <c r="K7" s="6"/>
      <c r="L7" s="6"/>
      <c r="M7" s="6"/>
      <c r="N7" s="128" t="s">
        <v>2</v>
      </c>
      <c r="O7" s="10">
        <v>18880</v>
      </c>
      <c r="P7" s="10">
        <v>96568</v>
      </c>
      <c r="Q7" s="10">
        <v>234001</v>
      </c>
      <c r="R7" s="10">
        <v>101982</v>
      </c>
      <c r="S7" s="119">
        <v>6666690</v>
      </c>
      <c r="T7" s="49"/>
      <c r="U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</row>
    <row r="8" spans="1:93" ht="11.25" customHeight="1" thickBot="1" x14ac:dyDescent="0.2">
      <c r="A8" s="5"/>
      <c r="B8" s="5"/>
      <c r="C8" s="8"/>
      <c r="D8" s="7"/>
      <c r="E8" s="5"/>
      <c r="F8" s="7"/>
      <c r="G8" s="7"/>
      <c r="H8" s="6"/>
      <c r="I8" s="6"/>
      <c r="J8" s="6"/>
      <c r="K8" s="6"/>
      <c r="L8" s="6"/>
      <c r="M8" s="6"/>
      <c r="N8" s="131" t="s">
        <v>4</v>
      </c>
      <c r="O8" s="120">
        <v>18866</v>
      </c>
      <c r="P8" s="120">
        <v>96105</v>
      </c>
      <c r="Q8" s="120">
        <v>237733</v>
      </c>
      <c r="R8" s="120">
        <v>96091</v>
      </c>
      <c r="S8" s="121">
        <v>6848581</v>
      </c>
      <c r="T8" s="49"/>
      <c r="U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</row>
    <row r="9" spans="1:93" ht="11.25" customHeight="1" thickBot="1" x14ac:dyDescent="0.2">
      <c r="A9" s="5"/>
      <c r="B9" s="5"/>
      <c r="C9" s="5"/>
      <c r="D9" s="5"/>
      <c r="E9" s="5"/>
      <c r="F9" s="5"/>
      <c r="G9" s="5"/>
      <c r="H9" s="6"/>
      <c r="I9" s="6"/>
      <c r="J9" s="6"/>
      <c r="K9" s="6"/>
      <c r="L9" s="6"/>
      <c r="M9" s="6"/>
      <c r="N9" s="5"/>
      <c r="O9" s="49"/>
      <c r="P9" s="49"/>
      <c r="Q9" s="49"/>
      <c r="R9" s="49"/>
      <c r="S9" s="49"/>
      <c r="T9" s="49"/>
      <c r="U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</row>
    <row r="10" spans="1:93" ht="11.25" customHeight="1" x14ac:dyDescent="0.15">
      <c r="A10" s="5"/>
      <c r="B10" s="5"/>
      <c r="C10" s="5"/>
      <c r="D10" s="5"/>
      <c r="E10" s="5"/>
      <c r="F10" s="5"/>
      <c r="G10" s="5"/>
      <c r="H10" s="6"/>
      <c r="I10" s="6"/>
      <c r="J10" s="6"/>
      <c r="K10" s="6"/>
      <c r="L10" s="6"/>
      <c r="M10" s="6"/>
      <c r="N10" s="138" t="s">
        <v>184</v>
      </c>
      <c r="O10" s="141">
        <v>3830</v>
      </c>
      <c r="P10" s="141">
        <v>19060</v>
      </c>
      <c r="Q10" s="141">
        <v>44887</v>
      </c>
      <c r="R10" s="141">
        <v>22306</v>
      </c>
      <c r="S10" s="155">
        <v>1437599</v>
      </c>
      <c r="T10" s="49"/>
      <c r="U10" s="3"/>
      <c r="BX10" t="s">
        <v>8</v>
      </c>
      <c r="BY10" s="3" t="s">
        <v>5</v>
      </c>
      <c r="BZ10" s="3" t="s">
        <v>6</v>
      </c>
      <c r="CA10" s="3" t="s">
        <v>9</v>
      </c>
      <c r="CB10" s="3" t="s">
        <v>7</v>
      </c>
      <c r="CC10" s="3" t="s">
        <v>97</v>
      </c>
      <c r="CD10" s="3" t="s">
        <v>189</v>
      </c>
      <c r="CE10" s="3"/>
      <c r="CF10" s="3"/>
      <c r="CG10" s="3"/>
      <c r="CH10" s="3"/>
      <c r="CI10" s="3"/>
      <c r="CJ10" s="3"/>
      <c r="CK10" s="3"/>
      <c r="CL10" s="3"/>
      <c r="CM10" s="3"/>
      <c r="CO10" s="3" t="s">
        <v>189</v>
      </c>
    </row>
    <row r="11" spans="1:93" ht="11.25" customHeight="1" x14ac:dyDescent="0.15">
      <c r="A11" s="5"/>
      <c r="B11" s="5"/>
      <c r="C11" s="5"/>
      <c r="D11" s="5"/>
      <c r="E11" s="5"/>
      <c r="F11" s="5"/>
      <c r="G11" s="5"/>
      <c r="H11" s="6"/>
      <c r="I11" s="6"/>
      <c r="J11" s="6"/>
      <c r="K11" s="6"/>
      <c r="L11" s="6"/>
      <c r="M11" s="6"/>
      <c r="N11" s="128" t="s">
        <v>183</v>
      </c>
      <c r="O11" s="142">
        <v>1709</v>
      </c>
      <c r="P11" s="142">
        <v>8959</v>
      </c>
      <c r="Q11" s="142">
        <v>21278</v>
      </c>
      <c r="R11" s="142">
        <v>10841</v>
      </c>
      <c r="S11" s="156">
        <v>713342</v>
      </c>
      <c r="T11" s="49"/>
      <c r="U11" s="3"/>
      <c r="BW11" t="str">
        <f>S5</f>
        <v>東京都</v>
      </c>
      <c r="BX11">
        <v>3164675</v>
      </c>
      <c r="BY11" s="3">
        <v>1618074</v>
      </c>
      <c r="BZ11" s="3">
        <v>990895</v>
      </c>
      <c r="CA11" s="3">
        <v>701920</v>
      </c>
      <c r="CB11" s="3">
        <v>171503</v>
      </c>
      <c r="CC11" s="3">
        <v>43867</v>
      </c>
      <c r="CD11" s="3"/>
      <c r="CE11" s="3"/>
      <c r="CF11" s="3"/>
      <c r="CG11" s="3"/>
      <c r="CH11" s="3"/>
      <c r="CI11" s="3"/>
      <c r="CJ11" s="3"/>
      <c r="CK11" s="3"/>
      <c r="CL11" s="3"/>
      <c r="CM11" s="3"/>
      <c r="CO11" s="3" t="s">
        <v>189</v>
      </c>
    </row>
    <row r="12" spans="1:93" ht="11.25" customHeight="1" x14ac:dyDescent="0.15">
      <c r="A12" s="5"/>
      <c r="B12" s="5"/>
      <c r="C12" s="5"/>
      <c r="D12" s="5"/>
      <c r="E12" s="5"/>
      <c r="F12" s="5"/>
      <c r="G12" s="5"/>
      <c r="H12" s="6"/>
      <c r="I12" s="6"/>
      <c r="J12" s="6"/>
      <c r="K12" s="6"/>
      <c r="L12" s="6"/>
      <c r="M12" s="6"/>
      <c r="N12" s="128" t="s">
        <v>100</v>
      </c>
      <c r="O12" s="142">
        <v>2105</v>
      </c>
      <c r="P12" s="142">
        <v>11103</v>
      </c>
      <c r="Q12" s="142">
        <v>26835</v>
      </c>
      <c r="R12" s="142">
        <v>13443</v>
      </c>
      <c r="S12" s="156">
        <v>854575</v>
      </c>
      <c r="T12" s="49"/>
      <c r="U12" s="3"/>
      <c r="BW12" t="str">
        <f>R5</f>
        <v>台東区</v>
      </c>
      <c r="BX12">
        <v>61540</v>
      </c>
      <c r="BY12" s="3">
        <v>24539</v>
      </c>
      <c r="BZ12" s="3">
        <v>12933</v>
      </c>
      <c r="CA12" s="3">
        <v>7822</v>
      </c>
      <c r="CB12" s="3">
        <v>1883</v>
      </c>
      <c r="CC12" s="3">
        <v>585</v>
      </c>
      <c r="CD12" s="3"/>
      <c r="CE12" s="3"/>
      <c r="CF12" s="3"/>
      <c r="CG12" s="3"/>
      <c r="CH12" s="3"/>
      <c r="CI12" s="3"/>
      <c r="CJ12" s="3"/>
      <c r="CK12" s="3"/>
      <c r="CL12" s="3"/>
      <c r="CM12" s="3"/>
      <c r="CO12" s="3" t="s">
        <v>189</v>
      </c>
    </row>
    <row r="13" spans="1:93" ht="11.25" customHeight="1" x14ac:dyDescent="0.15">
      <c r="A13" s="5"/>
      <c r="B13" s="5"/>
      <c r="C13" s="5"/>
      <c r="D13" s="5"/>
      <c r="E13" s="5"/>
      <c r="F13" s="5"/>
      <c r="G13" s="5"/>
      <c r="H13" s="6"/>
      <c r="I13" s="6"/>
      <c r="J13" s="6"/>
      <c r="K13" s="6"/>
      <c r="L13" s="6"/>
      <c r="M13" s="6"/>
      <c r="N13" s="128" t="s">
        <v>101</v>
      </c>
      <c r="O13" s="142">
        <v>1789</v>
      </c>
      <c r="P13" s="142">
        <v>9276</v>
      </c>
      <c r="Q13" s="142">
        <v>23130</v>
      </c>
      <c r="R13" s="142">
        <v>11032</v>
      </c>
      <c r="S13" s="156">
        <v>725312</v>
      </c>
      <c r="T13" s="49"/>
      <c r="U13" s="3"/>
      <c r="BW13" t="s">
        <v>130</v>
      </c>
      <c r="BX13">
        <v>151761</v>
      </c>
      <c r="BY13" s="3">
        <v>56325</v>
      </c>
      <c r="BZ13" s="3">
        <v>31486</v>
      </c>
      <c r="CA13" s="3">
        <v>19679</v>
      </c>
      <c r="CB13" s="3">
        <v>4313</v>
      </c>
      <c r="CC13" s="3">
        <v>1192</v>
      </c>
      <c r="CD13" s="3"/>
      <c r="CE13" s="3"/>
      <c r="CF13" s="3"/>
      <c r="CG13" s="3"/>
      <c r="CH13" s="3"/>
      <c r="CI13" s="3"/>
      <c r="CJ13" s="3"/>
      <c r="CK13" s="3"/>
      <c r="CL13" s="3"/>
      <c r="CM13" s="3"/>
      <c r="CO13" s="3" t="s">
        <v>189</v>
      </c>
    </row>
    <row r="14" spans="1:93" ht="11.25" customHeight="1" x14ac:dyDescent="0.15">
      <c r="A14" s="5"/>
      <c r="B14" s="5"/>
      <c r="C14" s="5"/>
      <c r="D14" s="5"/>
      <c r="E14" s="5"/>
      <c r="F14" s="5"/>
      <c r="G14" s="5"/>
      <c r="H14" s="6"/>
      <c r="I14" s="6"/>
      <c r="J14" s="6"/>
      <c r="K14" s="6"/>
      <c r="L14" s="6"/>
      <c r="M14" s="6"/>
      <c r="N14" s="128" t="s">
        <v>102</v>
      </c>
      <c r="O14" s="142">
        <v>1876</v>
      </c>
      <c r="P14" s="142">
        <v>9935</v>
      </c>
      <c r="Q14" s="142">
        <v>24676</v>
      </c>
      <c r="R14" s="142">
        <v>10899</v>
      </c>
      <c r="S14" s="156">
        <v>722755</v>
      </c>
      <c r="T14" s="49"/>
      <c r="U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O14" s="3" t="s">
        <v>189</v>
      </c>
    </row>
    <row r="15" spans="1:93" ht="11.25" customHeight="1" x14ac:dyDescent="0.15">
      <c r="A15" s="5"/>
      <c r="B15" s="5"/>
      <c r="C15" s="5"/>
      <c r="D15" s="5"/>
      <c r="E15" s="5"/>
      <c r="F15" s="5"/>
      <c r="G15" s="5"/>
      <c r="H15" s="6"/>
      <c r="I15" s="6"/>
      <c r="J15" s="6"/>
      <c r="K15" s="6"/>
      <c r="L15" s="6"/>
      <c r="M15" s="6"/>
      <c r="N15" s="128" t="s">
        <v>103</v>
      </c>
      <c r="O15" s="157">
        <v>2249</v>
      </c>
      <c r="P15" s="157">
        <v>12329</v>
      </c>
      <c r="Q15" s="157">
        <v>30724</v>
      </c>
      <c r="R15" s="157">
        <v>12917</v>
      </c>
      <c r="S15" s="158">
        <v>891332</v>
      </c>
      <c r="T15" s="49"/>
      <c r="U15" s="3"/>
      <c r="BY15" s="3" t="s">
        <v>61</v>
      </c>
      <c r="BZ15" s="3" t="s">
        <v>62</v>
      </c>
      <c r="CA15" s="3" t="s">
        <v>63</v>
      </c>
      <c r="CB15" s="3" t="s">
        <v>64</v>
      </c>
      <c r="CC15" s="3" t="s">
        <v>65</v>
      </c>
      <c r="CD15" s="3" t="s">
        <v>66</v>
      </c>
      <c r="CE15" s="3" t="s">
        <v>67</v>
      </c>
      <c r="CF15" s="3" t="s">
        <v>68</v>
      </c>
      <c r="CG15" s="3" t="s">
        <v>69</v>
      </c>
      <c r="CH15" s="3" t="s">
        <v>70</v>
      </c>
      <c r="CI15" s="3" t="s">
        <v>71</v>
      </c>
      <c r="CJ15" s="3" t="s">
        <v>72</v>
      </c>
      <c r="CK15" s="3" t="s">
        <v>73</v>
      </c>
      <c r="CL15" s="3" t="s">
        <v>74</v>
      </c>
      <c r="CM15" s="3" t="s">
        <v>182</v>
      </c>
      <c r="CN15" s="3" t="s">
        <v>181</v>
      </c>
      <c r="CO15" s="3" t="s">
        <v>189</v>
      </c>
    </row>
    <row r="16" spans="1:93" ht="11.25" customHeight="1" x14ac:dyDescent="0.15">
      <c r="A16" s="5"/>
      <c r="B16" s="5"/>
      <c r="C16" s="5"/>
      <c r="D16" s="5"/>
      <c r="E16" s="5"/>
      <c r="F16" s="5"/>
      <c r="G16" s="5"/>
      <c r="H16" s="6"/>
      <c r="I16" s="6"/>
      <c r="J16" s="6"/>
      <c r="K16" s="6"/>
      <c r="L16" s="6"/>
      <c r="M16" s="6"/>
      <c r="N16" s="128" t="s">
        <v>104</v>
      </c>
      <c r="O16" s="142">
        <v>2746</v>
      </c>
      <c r="P16" s="142">
        <v>14846</v>
      </c>
      <c r="Q16" s="142">
        <v>37001</v>
      </c>
      <c r="R16" s="142">
        <v>15762</v>
      </c>
      <c r="S16" s="156">
        <v>1048170</v>
      </c>
      <c r="T16" s="49"/>
      <c r="U16" s="3"/>
      <c r="BW16" t="s">
        <v>131</v>
      </c>
      <c r="BX16" t="s">
        <v>59</v>
      </c>
      <c r="BY16" s="3">
        <f>-BY18</f>
        <v>-9357</v>
      </c>
      <c r="BZ16" s="3">
        <f t="shared" ref="BZ16:CN16" si="0">-BZ18</f>
        <v>-7391</v>
      </c>
      <c r="CA16" s="3">
        <f t="shared" si="0"/>
        <v>-6502</v>
      </c>
      <c r="CB16" s="3">
        <f t="shared" si="0"/>
        <v>-7641</v>
      </c>
      <c r="CC16" s="3">
        <f t="shared" si="0"/>
        <v>-14350</v>
      </c>
      <c r="CD16" s="3">
        <f t="shared" si="0"/>
        <v>-19038</v>
      </c>
      <c r="CE16" s="3">
        <f t="shared" si="0"/>
        <v>-21821</v>
      </c>
      <c r="CF16" s="3">
        <f t="shared" si="0"/>
        <v>-21731</v>
      </c>
      <c r="CG16" s="3">
        <f t="shared" si="0"/>
        <v>-21502</v>
      </c>
      <c r="CH16" s="3">
        <f t="shared" si="0"/>
        <v>-18583</v>
      </c>
      <c r="CI16" s="3">
        <f t="shared" si="0"/>
        <v>-15971</v>
      </c>
      <c r="CJ16" s="3">
        <f t="shared" si="0"/>
        <v>-12749</v>
      </c>
      <c r="CK16" s="3">
        <f t="shared" si="0"/>
        <v>-11800</v>
      </c>
      <c r="CL16" s="3">
        <f t="shared" si="0"/>
        <v>-13314</v>
      </c>
      <c r="CM16" s="3">
        <f t="shared" si="0"/>
        <v>-9750</v>
      </c>
      <c r="CN16" s="3">
        <f t="shared" si="0"/>
        <v>-16552</v>
      </c>
      <c r="CO16" s="3" t="s">
        <v>189</v>
      </c>
    </row>
    <row r="17" spans="1:93" ht="11.25" customHeight="1" x14ac:dyDescent="0.15">
      <c r="A17" s="5"/>
      <c r="B17" s="5"/>
      <c r="C17" s="5"/>
      <c r="D17" s="5"/>
      <c r="E17" s="5"/>
      <c r="F17" s="5"/>
      <c r="G17" s="5"/>
      <c r="H17" s="6"/>
      <c r="I17" s="6"/>
      <c r="J17" s="6"/>
      <c r="K17" s="6"/>
      <c r="L17" s="6"/>
      <c r="M17" s="6"/>
      <c r="N17" s="128" t="s">
        <v>105</v>
      </c>
      <c r="O17" s="157">
        <v>2990</v>
      </c>
      <c r="P17" s="157">
        <v>16824</v>
      </c>
      <c r="Q17" s="157">
        <v>42842</v>
      </c>
      <c r="R17" s="157">
        <v>17835</v>
      </c>
      <c r="S17" s="158">
        <v>1154214</v>
      </c>
      <c r="T17" s="49"/>
      <c r="U17" s="3"/>
      <c r="BX17" t="s">
        <v>60</v>
      </c>
      <c r="BY17" s="3">
        <v>8947</v>
      </c>
      <c r="BZ17" s="3">
        <v>7272</v>
      </c>
      <c r="CA17" s="3">
        <v>6515</v>
      </c>
      <c r="CB17" s="3">
        <v>7199</v>
      </c>
      <c r="CC17" s="3">
        <v>12664</v>
      </c>
      <c r="CD17" s="3">
        <v>17886</v>
      </c>
      <c r="CE17" s="3">
        <v>20581</v>
      </c>
      <c r="CF17" s="3">
        <v>20606</v>
      </c>
      <c r="CG17" s="3">
        <v>21340</v>
      </c>
      <c r="CH17" s="3">
        <v>18418</v>
      </c>
      <c r="CI17" s="3">
        <v>14754</v>
      </c>
      <c r="CJ17" s="3">
        <v>11927</v>
      </c>
      <c r="CK17" s="3">
        <v>11330</v>
      </c>
      <c r="CL17" s="3">
        <v>13521</v>
      </c>
      <c r="CM17" s="3">
        <v>11528</v>
      </c>
      <c r="CN17" s="3">
        <v>28334</v>
      </c>
      <c r="CO17" s="3" t="s">
        <v>189</v>
      </c>
    </row>
    <row r="18" spans="1:93" ht="11.25" customHeight="1" x14ac:dyDescent="0.15">
      <c r="A18" s="5"/>
      <c r="B18" s="5"/>
      <c r="C18" s="5"/>
      <c r="D18" s="5"/>
      <c r="E18" s="5"/>
      <c r="F18" s="5"/>
      <c r="G18" s="5"/>
      <c r="H18" s="6"/>
      <c r="I18" s="6"/>
      <c r="J18" s="6"/>
      <c r="K18" s="6"/>
      <c r="L18" s="6"/>
      <c r="M18" s="6"/>
      <c r="N18" s="128" t="s">
        <v>106</v>
      </c>
      <c r="O18" s="157">
        <v>3166</v>
      </c>
      <c r="P18" s="157">
        <v>16791</v>
      </c>
      <c r="Q18" s="157">
        <v>42337</v>
      </c>
      <c r="R18" s="157">
        <v>17109</v>
      </c>
      <c r="S18" s="158">
        <v>1038390</v>
      </c>
      <c r="T18" s="49"/>
      <c r="U18" s="3"/>
      <c r="BX18" t="s">
        <v>59</v>
      </c>
      <c r="BY18" s="3">
        <v>9357</v>
      </c>
      <c r="BZ18" s="3">
        <v>7391</v>
      </c>
      <c r="CA18" s="3">
        <v>6502</v>
      </c>
      <c r="CB18" s="3">
        <v>7641</v>
      </c>
      <c r="CC18" s="3">
        <v>14350</v>
      </c>
      <c r="CD18" s="3">
        <v>19038</v>
      </c>
      <c r="CE18" s="3">
        <v>21821</v>
      </c>
      <c r="CF18" s="3">
        <v>21731</v>
      </c>
      <c r="CG18" s="3">
        <v>21502</v>
      </c>
      <c r="CH18" s="3">
        <v>18583</v>
      </c>
      <c r="CI18" s="3">
        <v>15971</v>
      </c>
      <c r="CJ18" s="3">
        <v>12749</v>
      </c>
      <c r="CK18" s="3">
        <v>11800</v>
      </c>
      <c r="CL18" s="3">
        <v>13314</v>
      </c>
      <c r="CM18" s="3">
        <v>9750</v>
      </c>
      <c r="CN18" s="3">
        <v>16552</v>
      </c>
      <c r="CO18" s="3" t="s">
        <v>189</v>
      </c>
    </row>
    <row r="19" spans="1:93" ht="11.25" customHeight="1" x14ac:dyDescent="0.15">
      <c r="A19" s="5"/>
      <c r="B19" s="5"/>
      <c r="C19" s="5"/>
      <c r="D19" s="5"/>
      <c r="E19" s="5"/>
      <c r="F19" s="5"/>
      <c r="G19" s="5"/>
      <c r="H19" s="6"/>
      <c r="I19" s="6"/>
      <c r="J19" s="6"/>
      <c r="K19" s="6"/>
      <c r="L19" s="6"/>
      <c r="M19" s="6"/>
      <c r="N19" s="128" t="s">
        <v>107</v>
      </c>
      <c r="O19" s="157">
        <v>3556</v>
      </c>
      <c r="P19" s="157">
        <v>17260</v>
      </c>
      <c r="Q19" s="157">
        <v>42402</v>
      </c>
      <c r="R19" s="157">
        <v>16548</v>
      </c>
      <c r="S19" s="158">
        <v>969877</v>
      </c>
      <c r="T19" s="5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W19" t="str">
        <f>R5</f>
        <v>台東区</v>
      </c>
      <c r="BX19" t="s">
        <v>59</v>
      </c>
      <c r="BY19" s="3">
        <f>-BY21</f>
        <v>-3496</v>
      </c>
      <c r="BZ19" s="3">
        <f t="shared" ref="BZ19:CM19" si="1">-BZ21</f>
        <v>-2837</v>
      </c>
      <c r="CA19" s="3">
        <f t="shared" si="1"/>
        <v>-2658</v>
      </c>
      <c r="CB19" s="3">
        <f t="shared" si="1"/>
        <v>-3038</v>
      </c>
      <c r="CC19" s="3">
        <f t="shared" si="1"/>
        <v>-5075</v>
      </c>
      <c r="CD19" s="3">
        <f t="shared" si="1"/>
        <v>-7438</v>
      </c>
      <c r="CE19" s="3">
        <f t="shared" si="1"/>
        <v>-8789</v>
      </c>
      <c r="CF19" s="3">
        <f t="shared" si="1"/>
        <v>-9215</v>
      </c>
      <c r="CG19" s="3">
        <f t="shared" si="1"/>
        <v>-9401</v>
      </c>
      <c r="CH19" s="3">
        <f t="shared" si="1"/>
        <v>-8281</v>
      </c>
      <c r="CI19" s="3">
        <f t="shared" si="1"/>
        <v>-7077</v>
      </c>
      <c r="CJ19" s="3">
        <f t="shared" si="1"/>
        <v>-6022</v>
      </c>
      <c r="CK19" s="3">
        <f t="shared" si="1"/>
        <v>-6101</v>
      </c>
      <c r="CL19" s="3">
        <f t="shared" si="1"/>
        <v>-7300</v>
      </c>
      <c r="CM19" s="3">
        <f t="shared" si="1"/>
        <v>-5266</v>
      </c>
      <c r="CN19" s="3">
        <f>-CN21</f>
        <v>-8896</v>
      </c>
      <c r="CO19" s="3" t="s">
        <v>189</v>
      </c>
    </row>
    <row r="20" spans="1:93" ht="11.25" customHeight="1" x14ac:dyDescent="0.15">
      <c r="A20" s="5"/>
      <c r="B20" s="5"/>
      <c r="C20" s="5"/>
      <c r="D20" s="5"/>
      <c r="E20" s="5"/>
      <c r="F20" s="5"/>
      <c r="G20" s="5"/>
      <c r="H20" s="5"/>
      <c r="I20" s="5"/>
      <c r="J20" s="6"/>
      <c r="K20" s="6"/>
      <c r="L20" s="6"/>
      <c r="M20" s="6"/>
      <c r="N20" s="128" t="s">
        <v>108</v>
      </c>
      <c r="O20" s="157">
        <v>3365</v>
      </c>
      <c r="P20" s="157">
        <v>15435</v>
      </c>
      <c r="Q20" s="157">
        <v>36924</v>
      </c>
      <c r="R20" s="157">
        <v>14143</v>
      </c>
      <c r="S20" s="158">
        <v>863678</v>
      </c>
      <c r="T20" s="48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X20" t="s">
        <v>60</v>
      </c>
      <c r="BY20" s="3">
        <v>3282</v>
      </c>
      <c r="BZ20" s="3">
        <v>2671</v>
      </c>
      <c r="CA20" s="3">
        <v>2657</v>
      </c>
      <c r="CB20" s="3">
        <v>2946</v>
      </c>
      <c r="CC20" s="3">
        <v>4494</v>
      </c>
      <c r="CD20" s="3">
        <v>6705</v>
      </c>
      <c r="CE20" s="3">
        <v>7759</v>
      </c>
      <c r="CF20" s="3">
        <v>7894</v>
      </c>
      <c r="CG20" s="3">
        <v>8434</v>
      </c>
      <c r="CH20" s="3">
        <v>7481</v>
      </c>
      <c r="CI20" s="3">
        <v>5840</v>
      </c>
      <c r="CJ20" s="3">
        <v>4877</v>
      </c>
      <c r="CK20" s="3">
        <v>4931</v>
      </c>
      <c r="CL20" s="3">
        <v>6143</v>
      </c>
      <c r="CM20" s="3">
        <v>5575</v>
      </c>
      <c r="CN20" s="3">
        <v>13410</v>
      </c>
      <c r="CO20" s="3" t="s">
        <v>189</v>
      </c>
    </row>
    <row r="21" spans="1:93" ht="11.25" customHeight="1" x14ac:dyDescent="0.15">
      <c r="A21" s="5"/>
      <c r="B21" s="5"/>
      <c r="C21" s="5"/>
      <c r="D21" s="283"/>
      <c r="E21" s="283"/>
      <c r="F21" s="283"/>
      <c r="G21" s="5"/>
      <c r="H21" s="6"/>
      <c r="I21" s="6"/>
      <c r="J21" s="6"/>
      <c r="K21" s="6"/>
      <c r="L21" s="6"/>
      <c r="M21" s="6"/>
      <c r="N21" s="128" t="s">
        <v>109</v>
      </c>
      <c r="O21" s="157">
        <v>2731</v>
      </c>
      <c r="P21" s="157">
        <v>11858</v>
      </c>
      <c r="Q21" s="157">
        <v>27014</v>
      </c>
      <c r="R21" s="157">
        <v>9569</v>
      </c>
      <c r="S21" s="158">
        <v>753698</v>
      </c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X21" t="s">
        <v>59</v>
      </c>
      <c r="BY21" s="3">
        <v>3496</v>
      </c>
      <c r="BZ21" s="3">
        <v>2837</v>
      </c>
      <c r="CA21" s="3">
        <v>2658</v>
      </c>
      <c r="CB21" s="3">
        <v>3038</v>
      </c>
      <c r="CC21" s="3">
        <v>5075</v>
      </c>
      <c r="CD21" s="3">
        <v>7438</v>
      </c>
      <c r="CE21" s="3">
        <v>8789</v>
      </c>
      <c r="CF21" s="3">
        <v>9215</v>
      </c>
      <c r="CG21" s="3">
        <v>9401</v>
      </c>
      <c r="CH21" s="3">
        <v>8281</v>
      </c>
      <c r="CI21" s="3">
        <v>7077</v>
      </c>
      <c r="CJ21" s="3">
        <v>6022</v>
      </c>
      <c r="CK21" s="3">
        <v>6101</v>
      </c>
      <c r="CL21" s="3">
        <v>7300</v>
      </c>
      <c r="CM21" s="3">
        <v>5266</v>
      </c>
      <c r="CN21" s="3">
        <v>8896</v>
      </c>
      <c r="CO21" s="3" t="s">
        <v>189</v>
      </c>
    </row>
    <row r="22" spans="1:93" ht="11.25" customHeight="1" x14ac:dyDescent="0.15">
      <c r="A22" s="5"/>
      <c r="B22" s="5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128" t="s">
        <v>110</v>
      </c>
      <c r="O22" s="157">
        <v>1010</v>
      </c>
      <c r="P22" s="157">
        <v>5944</v>
      </c>
      <c r="Q22" s="157">
        <v>14840</v>
      </c>
      <c r="R22" s="157">
        <v>5984</v>
      </c>
      <c r="S22" s="158">
        <v>566729</v>
      </c>
      <c r="T22" s="5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W22" t="str">
        <f>S5</f>
        <v>東京都</v>
      </c>
      <c r="BX22" t="s">
        <v>59</v>
      </c>
      <c r="BY22" s="3">
        <f>-BY24</f>
        <v>-267601</v>
      </c>
      <c r="BZ22" s="3">
        <f t="shared" ref="BZ22:CN22" si="2">-BZ24</f>
        <v>-255978</v>
      </c>
      <c r="CA22" s="3">
        <f t="shared" si="2"/>
        <v>-252438</v>
      </c>
      <c r="CB22" s="3">
        <f t="shared" si="2"/>
        <v>-289130</v>
      </c>
      <c r="CC22" s="3">
        <f t="shared" si="2"/>
        <v>-383164</v>
      </c>
      <c r="CD22" s="3">
        <f t="shared" si="2"/>
        <v>-436135</v>
      </c>
      <c r="CE22" s="3">
        <f t="shared" si="2"/>
        <v>-495240</v>
      </c>
      <c r="CF22" s="3">
        <f t="shared" si="2"/>
        <v>-530043</v>
      </c>
      <c r="CG22" s="3">
        <f t="shared" si="2"/>
        <v>-584654</v>
      </c>
      <c r="CH22" s="3">
        <f t="shared" si="2"/>
        <v>-536680</v>
      </c>
      <c r="CI22" s="3">
        <f t="shared" si="2"/>
        <v>-459994</v>
      </c>
      <c r="CJ22" s="3">
        <f t="shared" si="2"/>
        <v>-369325</v>
      </c>
      <c r="CK22" s="3">
        <f t="shared" si="2"/>
        <v>-364160</v>
      </c>
      <c r="CL22" s="3">
        <f t="shared" si="2"/>
        <v>-414853</v>
      </c>
      <c r="CM22" s="3">
        <f t="shared" si="2"/>
        <v>-327345</v>
      </c>
      <c r="CN22" s="3">
        <f t="shared" si="2"/>
        <v>-559051</v>
      </c>
      <c r="CO22" s="3" t="s">
        <v>189</v>
      </c>
    </row>
    <row r="23" spans="1:93" ht="11.25" customHeight="1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30" t="s">
        <v>111</v>
      </c>
      <c r="O23" s="157">
        <v>846</v>
      </c>
      <c r="P23" s="157">
        <v>5030</v>
      </c>
      <c r="Q23" s="157">
        <v>13016</v>
      </c>
      <c r="R23" s="157">
        <v>5315</v>
      </c>
      <c r="S23" s="158">
        <v>493559</v>
      </c>
      <c r="T23" s="50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X23" t="s">
        <v>60</v>
      </c>
      <c r="BY23" s="3">
        <v>257338</v>
      </c>
      <c r="BZ23" s="3">
        <v>243654</v>
      </c>
      <c r="CA23" s="3">
        <v>241121</v>
      </c>
      <c r="CB23" s="3">
        <v>277599</v>
      </c>
      <c r="CC23" s="3">
        <v>370534</v>
      </c>
      <c r="CD23" s="3">
        <v>427543</v>
      </c>
      <c r="CE23" s="3">
        <v>474637</v>
      </c>
      <c r="CF23" s="3">
        <v>508347</v>
      </c>
      <c r="CG23" s="3">
        <v>569560</v>
      </c>
      <c r="CH23" s="3">
        <v>511490</v>
      </c>
      <c r="CI23" s="3">
        <v>431338</v>
      </c>
      <c r="CJ23" s="3">
        <v>353430</v>
      </c>
      <c r="CK23" s="3">
        <v>361152</v>
      </c>
      <c r="CL23" s="3">
        <v>439722</v>
      </c>
      <c r="CM23" s="3">
        <v>385997</v>
      </c>
      <c r="CN23" s="3">
        <v>878548</v>
      </c>
      <c r="CO23" s="3" t="s">
        <v>189</v>
      </c>
    </row>
    <row r="24" spans="1:93" ht="11.25" customHeight="1" x14ac:dyDescent="0.15">
      <c r="A24" s="5"/>
      <c r="B24" s="5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128" t="s">
        <v>112</v>
      </c>
      <c r="O24" s="157">
        <v>949</v>
      </c>
      <c r="P24" s="157">
        <v>5662</v>
      </c>
      <c r="Q24" s="157">
        <v>14663</v>
      </c>
      <c r="R24" s="157">
        <v>5508</v>
      </c>
      <c r="S24" s="158">
        <v>499632</v>
      </c>
      <c r="T24" s="5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X24" t="s">
        <v>59</v>
      </c>
      <c r="BY24" s="3">
        <v>267601</v>
      </c>
      <c r="BZ24" s="3">
        <v>255978</v>
      </c>
      <c r="CA24" s="3">
        <v>252438</v>
      </c>
      <c r="CB24" s="3">
        <v>289130</v>
      </c>
      <c r="CC24" s="3">
        <v>383164</v>
      </c>
      <c r="CD24" s="3">
        <v>436135</v>
      </c>
      <c r="CE24" s="3">
        <v>495240</v>
      </c>
      <c r="CF24" s="3">
        <v>530043</v>
      </c>
      <c r="CG24" s="3">
        <v>584654</v>
      </c>
      <c r="CH24" s="3">
        <v>536680</v>
      </c>
      <c r="CI24" s="3">
        <v>459994</v>
      </c>
      <c r="CJ24" s="3">
        <v>369325</v>
      </c>
      <c r="CK24" s="3">
        <v>364160</v>
      </c>
      <c r="CL24" s="3">
        <v>414853</v>
      </c>
      <c r="CM24" s="3">
        <v>327345</v>
      </c>
      <c r="CN24" s="3">
        <v>559051</v>
      </c>
      <c r="CO24" s="3" t="s">
        <v>189</v>
      </c>
    </row>
    <row r="25" spans="1:93" ht="11.25" customHeight="1" thickBot="1" x14ac:dyDescent="0.2">
      <c r="A25" s="5"/>
      <c r="B25" s="5"/>
      <c r="C25" s="5"/>
      <c r="D25" s="5"/>
      <c r="E25" s="5"/>
      <c r="F25" s="5"/>
      <c r="G25" s="5"/>
      <c r="H25" s="6"/>
      <c r="I25" s="6"/>
      <c r="J25" s="6"/>
      <c r="K25" s="6"/>
      <c r="L25" s="6"/>
      <c r="M25" s="6"/>
      <c r="N25" s="131" t="s">
        <v>113</v>
      </c>
      <c r="O25" s="159">
        <v>1286</v>
      </c>
      <c r="P25" s="159">
        <v>7154</v>
      </c>
      <c r="Q25" s="159">
        <v>18304</v>
      </c>
      <c r="R25" s="159">
        <v>6778</v>
      </c>
      <c r="S25" s="160">
        <v>524939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O25" s="3" t="s">
        <v>189</v>
      </c>
    </row>
    <row r="26" spans="1:93" ht="11.25" customHeight="1" thickBot="1" x14ac:dyDescent="0.2">
      <c r="A26" s="5"/>
      <c r="B26" s="5"/>
      <c r="C26" s="5"/>
      <c r="D26" s="5"/>
      <c r="E26" s="5"/>
      <c r="F26" s="5"/>
      <c r="G26" s="5"/>
      <c r="H26" s="6"/>
      <c r="I26" s="6"/>
      <c r="J26" s="6"/>
      <c r="K26" s="6"/>
      <c r="L26" s="6"/>
      <c r="M26" s="6"/>
      <c r="N26" s="5"/>
      <c r="O26" s="5"/>
      <c r="P26" s="5"/>
      <c r="Q26" s="5"/>
      <c r="R26" s="5"/>
      <c r="S26" s="5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O26" s="3" t="s">
        <v>189</v>
      </c>
    </row>
    <row r="27" spans="1:93" ht="11.25" customHeight="1" x14ac:dyDescent="0.15">
      <c r="A27" s="5"/>
      <c r="B27" s="5"/>
      <c r="C27" s="5"/>
      <c r="D27" s="5"/>
      <c r="E27" s="5"/>
      <c r="F27" s="5"/>
      <c r="G27" s="5"/>
      <c r="H27" s="6"/>
      <c r="I27" s="6"/>
      <c r="J27" s="6"/>
      <c r="K27" s="6"/>
      <c r="L27" s="6"/>
      <c r="M27" s="6"/>
      <c r="N27" s="138" t="s">
        <v>172</v>
      </c>
      <c r="O27" s="139">
        <v>3081</v>
      </c>
      <c r="P27" s="139">
        <v>17846</v>
      </c>
      <c r="Q27" s="139">
        <v>45983</v>
      </c>
      <c r="R27" s="139">
        <v>17601</v>
      </c>
      <c r="S27" s="140">
        <v>1518130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O27" s="3" t="s">
        <v>189</v>
      </c>
    </row>
    <row r="28" spans="1:93" ht="11.25" customHeight="1" x14ac:dyDescent="0.15">
      <c r="A28" s="5"/>
      <c r="B28" s="5"/>
      <c r="C28" s="5"/>
      <c r="D28" s="5"/>
      <c r="E28" s="5"/>
      <c r="F28" s="5"/>
      <c r="G28" s="5"/>
      <c r="H28" s="6"/>
      <c r="I28" s="6"/>
      <c r="J28" s="6"/>
      <c r="K28" s="6"/>
      <c r="L28" s="6"/>
      <c r="M28" s="6"/>
      <c r="N28" s="128" t="s">
        <v>173</v>
      </c>
      <c r="O28" s="10">
        <v>25478</v>
      </c>
      <c r="P28" s="10">
        <v>130498</v>
      </c>
      <c r="Q28" s="10">
        <v>321891</v>
      </c>
      <c r="R28" s="10">
        <v>131798</v>
      </c>
      <c r="S28" s="119">
        <v>8734155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CA28" s="3"/>
      <c r="CB28" s="3"/>
      <c r="CC28" s="3"/>
      <c r="CD28" s="3"/>
      <c r="CE28" s="3"/>
      <c r="CF28" s="3"/>
      <c r="CH28" s="3"/>
      <c r="CI28" s="3"/>
      <c r="CJ28" s="3"/>
      <c r="CK28" s="3"/>
      <c r="CL28" s="3"/>
      <c r="CM28" s="3"/>
      <c r="CO28" s="3" t="s">
        <v>189</v>
      </c>
    </row>
    <row r="29" spans="1:93" ht="11.25" customHeight="1" x14ac:dyDescent="0.15">
      <c r="A29" s="5"/>
      <c r="B29" s="5"/>
      <c r="C29" s="5"/>
      <c r="D29" s="5"/>
      <c r="E29" s="5"/>
      <c r="F29" s="5"/>
      <c r="G29" s="5"/>
      <c r="H29" s="6"/>
      <c r="I29" s="6"/>
      <c r="J29" s="6"/>
      <c r="K29" s="6"/>
      <c r="L29" s="6"/>
      <c r="M29" s="6"/>
      <c r="N29" s="128" t="s">
        <v>174</v>
      </c>
      <c r="O29" s="10">
        <v>7645</v>
      </c>
      <c r="P29" s="10">
        <v>39122</v>
      </c>
      <c r="Q29" s="10">
        <v>93000</v>
      </c>
      <c r="R29" s="10">
        <v>46590</v>
      </c>
      <c r="S29" s="119">
        <v>3005516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O29" s="3" t="s">
        <v>189</v>
      </c>
    </row>
    <row r="30" spans="1:93" ht="11.25" customHeight="1" x14ac:dyDescent="0.1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28" t="s">
        <v>175</v>
      </c>
      <c r="O30" s="10">
        <v>16512</v>
      </c>
      <c r="P30" s="10">
        <v>84568</v>
      </c>
      <c r="Q30" s="10">
        <v>209064</v>
      </c>
      <c r="R30" s="10">
        <v>85952</v>
      </c>
      <c r="S30" s="119">
        <v>5858959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O30" s="3" t="s">
        <v>189</v>
      </c>
    </row>
    <row r="31" spans="1:93" ht="11.25" customHeight="1" thickBot="1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31" t="s">
        <v>176</v>
      </c>
      <c r="O31" s="120">
        <v>3830</v>
      </c>
      <c r="P31" s="120">
        <v>19060</v>
      </c>
      <c r="Q31" s="120">
        <v>44887</v>
      </c>
      <c r="R31" s="120">
        <v>22306</v>
      </c>
      <c r="S31" s="121">
        <v>1437599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>
        <f>SUM(BY18:CN18)</f>
        <v>228052</v>
      </c>
      <c r="BY31">
        <f>SUM(BY17:CN17)</f>
        <v>232822</v>
      </c>
      <c r="BZ31">
        <f>SUM(BY21:CN21)</f>
        <v>100890</v>
      </c>
      <c r="CA31">
        <f>SUM(BY20:CN20)</f>
        <v>95099</v>
      </c>
      <c r="CB31">
        <f>SUM(BY24:CN24)</f>
        <v>6525791</v>
      </c>
      <c r="CC31">
        <f>SUM(BY23:CN23)</f>
        <v>6732010</v>
      </c>
      <c r="CF31">
        <f>MIN(BX34:BX49,BZ34:BZ49,CB34:CB49)</f>
        <v>-9.5684317611772745</v>
      </c>
      <c r="CG31">
        <f>MAX(BY34:BY49,CA34:CA49,CC34:CC49)</f>
        <v>14.101094648734477</v>
      </c>
      <c r="CO31" s="3" t="s">
        <v>189</v>
      </c>
    </row>
    <row r="32" spans="1:93" ht="11.25" customHeight="1" thickBot="1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t="s">
        <v>59</v>
      </c>
      <c r="BY32" t="s">
        <v>60</v>
      </c>
      <c r="BZ32" t="s">
        <v>59</v>
      </c>
      <c r="CA32" t="s">
        <v>60</v>
      </c>
      <c r="CB32" t="s">
        <v>59</v>
      </c>
      <c r="CC32" t="s">
        <v>60</v>
      </c>
      <c r="CF32">
        <f>-CF31</f>
        <v>9.5684317611772745</v>
      </c>
      <c r="CG32">
        <f>MAX(CF32,CG31)</f>
        <v>14.101094648734477</v>
      </c>
      <c r="CO32" s="3" t="s">
        <v>189</v>
      </c>
    </row>
    <row r="33" spans="1:93" ht="11.25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41" t="s">
        <v>10</v>
      </c>
      <c r="O33" s="280" t="s">
        <v>52</v>
      </c>
      <c r="P33" s="281"/>
      <c r="Q33" s="281"/>
      <c r="R33" s="281"/>
      <c r="S33" s="282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>
        <v>0</v>
      </c>
      <c r="BX33" t="s">
        <v>171</v>
      </c>
      <c r="BZ33" s="22" t="str">
        <f>R5&amp;"比率"</f>
        <v>台東区比率</v>
      </c>
      <c r="CB33" t="str">
        <f>S5&amp;"比率"</f>
        <v>東京都比率</v>
      </c>
      <c r="CD33" t="s">
        <v>75</v>
      </c>
      <c r="CE33" t="s">
        <v>76</v>
      </c>
      <c r="CF33" t="s">
        <v>77</v>
      </c>
      <c r="CG33" t="s">
        <v>78</v>
      </c>
      <c r="CH33" s="3" t="s">
        <v>189</v>
      </c>
      <c r="CO33" s="3" t="s">
        <v>189</v>
      </c>
    </row>
    <row r="34" spans="1:93" ht="11.25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42"/>
      <c r="O34" s="123" t="str">
        <f>O5</f>
        <v>１次ｴﾘｱ</v>
      </c>
      <c r="P34" s="123" t="str">
        <f>P5</f>
        <v>２次ｴﾘｱ</v>
      </c>
      <c r="Q34" s="123" t="str">
        <f>Q5</f>
        <v>３次ｴﾘｱ</v>
      </c>
      <c r="R34" s="123" t="s">
        <v>201</v>
      </c>
      <c r="S34" s="126" t="s">
        <v>124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>
        <v>0.55000000000000004</v>
      </c>
      <c r="BX34">
        <f>(BY16/BX31)*100</f>
        <v>-4.1030115938470173</v>
      </c>
      <c r="BY34">
        <f>(BY17/BY31)*100</f>
        <v>3.8428499025006233</v>
      </c>
      <c r="BZ34">
        <f>(BY19/BZ31)*100</f>
        <v>-3.4651600753295666</v>
      </c>
      <c r="CA34">
        <f>(BY20/CA31)*100</f>
        <v>3.4511403905403846</v>
      </c>
      <c r="CB34">
        <f>(BY22/CB31)*100</f>
        <v>-4.1006676432021809</v>
      </c>
      <c r="CC34">
        <f>(BY23/CC31)*100</f>
        <v>3.8226027590571019</v>
      </c>
      <c r="CD34">
        <f>-CE34</f>
        <v>-28334</v>
      </c>
      <c r="CE34">
        <f>MAX(BY17:CN18)</f>
        <v>28334</v>
      </c>
      <c r="CF34">
        <f>-CG34</f>
        <v>-14.102</v>
      </c>
      <c r="CG34">
        <f>ROUNDUP(CG32,3)</f>
        <v>14.102</v>
      </c>
      <c r="CO34" s="3" t="s">
        <v>189</v>
      </c>
    </row>
    <row r="35" spans="1:93" ht="11.25" customHeight="1" x14ac:dyDescent="0.1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132" t="s">
        <v>137</v>
      </c>
      <c r="O35" s="19">
        <v>22966</v>
      </c>
      <c r="P35" s="19">
        <v>110657</v>
      </c>
      <c r="Q35" s="135">
        <v>264756</v>
      </c>
      <c r="R35" s="135">
        <v>109302</v>
      </c>
      <c r="S35" s="136">
        <v>6690934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>
        <v>1.6</v>
      </c>
      <c r="BX35">
        <f>(BZ16/BX31)*100</f>
        <v>-3.2409275077613877</v>
      </c>
      <c r="BY35">
        <f>(BZ17/BY31)*100</f>
        <v>3.1234161720112361</v>
      </c>
      <c r="BZ35">
        <f>(BZ19/BZ31)*100</f>
        <v>-2.8119734364158986</v>
      </c>
      <c r="CA35">
        <f>(BZ20/CA31)*100</f>
        <v>2.8086520362990148</v>
      </c>
      <c r="CB35">
        <f>(BZ22/CB31)*100</f>
        <v>-3.9225589664149525</v>
      </c>
      <c r="CC35">
        <f>(BZ23/CC31)*100</f>
        <v>3.6193350871433645</v>
      </c>
      <c r="CO35" s="3" t="s">
        <v>189</v>
      </c>
    </row>
    <row r="36" spans="1:93" ht="11.25" customHeight="1" x14ac:dyDescent="0.15">
      <c r="A36" s="3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28" t="s">
        <v>3</v>
      </c>
      <c r="O36" s="20">
        <v>14814</v>
      </c>
      <c r="P36" s="20">
        <v>65749</v>
      </c>
      <c r="Q36" s="20">
        <v>151761</v>
      </c>
      <c r="R36" s="20">
        <v>61540</v>
      </c>
      <c r="S36" s="122">
        <v>3164675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6">
        <v>2.6</v>
      </c>
      <c r="BX36">
        <f>(CA16/BX31)*100</f>
        <v>-2.8511041341448444</v>
      </c>
      <c r="BY36">
        <f>(CA17/BY31)*100</f>
        <v>2.7982750770975251</v>
      </c>
      <c r="BZ36">
        <f>(CA19/BZ31)*100</f>
        <v>-2.6345524829021709</v>
      </c>
      <c r="CA36">
        <f>(CA20/CA31)*100</f>
        <v>2.7939305355471666</v>
      </c>
      <c r="CB36">
        <f>(CA22/CB31)*100</f>
        <v>-3.8683126689163045</v>
      </c>
      <c r="CC36">
        <f>(CA23/CC31)*100</f>
        <v>3.5817088804086747</v>
      </c>
      <c r="CO36" s="3" t="s">
        <v>189</v>
      </c>
    </row>
    <row r="37" spans="1:93" ht="11.25" customHeight="1" x14ac:dyDescent="0.15">
      <c r="A37" s="3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28" t="s">
        <v>86</v>
      </c>
      <c r="O37" s="20">
        <v>8152</v>
      </c>
      <c r="P37" s="20">
        <v>44908</v>
      </c>
      <c r="Q37" s="20">
        <v>112995</v>
      </c>
      <c r="R37" s="20">
        <v>47762</v>
      </c>
      <c r="S37" s="122">
        <v>3526259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6">
        <v>3.8</v>
      </c>
      <c r="BX37">
        <f>(CB16/BX31)*100</f>
        <v>-3.3505516285759387</v>
      </c>
      <c r="BY37">
        <f>(CB17/BY31)*100</f>
        <v>3.0920617467421465</v>
      </c>
      <c r="BZ37">
        <f>(CB19/BZ31)*100</f>
        <v>-3.0112003171771233</v>
      </c>
      <c r="CA37">
        <f>(CB20/CA31)*100</f>
        <v>3.0978243724960306</v>
      </c>
      <c r="CB37">
        <f>(CB22/CB31)*100</f>
        <v>-4.4305740101085069</v>
      </c>
      <c r="CC37">
        <f>(CB23/CC31)*100</f>
        <v>4.1235678497209598</v>
      </c>
      <c r="CO37" s="3" t="s">
        <v>189</v>
      </c>
    </row>
    <row r="38" spans="1:93" ht="11.25" customHeight="1" x14ac:dyDescent="0.15">
      <c r="A38" s="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28" t="s">
        <v>84</v>
      </c>
      <c r="O38" s="20">
        <v>7348</v>
      </c>
      <c r="P38" s="20">
        <v>40353</v>
      </c>
      <c r="Q38" s="20">
        <v>101001</v>
      </c>
      <c r="R38" s="20">
        <v>42383</v>
      </c>
      <c r="S38" s="122">
        <v>3200889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6">
        <v>5</v>
      </c>
      <c r="BX38">
        <f>(CC16/BX31)*100</f>
        <v>-6.2924245347552308</v>
      </c>
      <c r="BY38">
        <f>(CC17/BY31)*100</f>
        <v>5.4393485151746832</v>
      </c>
      <c r="BZ38">
        <f>(CC19/BZ31)*100</f>
        <v>-5.0302309445931215</v>
      </c>
      <c r="CA38">
        <f>(CC20/CA31)*100</f>
        <v>4.7256017413432323</v>
      </c>
      <c r="CB38">
        <f>(CC22/CB31)*100</f>
        <v>-5.8715334279016904</v>
      </c>
      <c r="CC38">
        <f>(CC23/CC31)*100</f>
        <v>5.5040619369252273</v>
      </c>
      <c r="CO38" s="3" t="s">
        <v>189</v>
      </c>
    </row>
    <row r="39" spans="1:93" ht="11.25" customHeight="1" x14ac:dyDescent="0.15">
      <c r="L39" s="6"/>
      <c r="M39" s="6"/>
      <c r="N39" s="129" t="s">
        <v>94</v>
      </c>
      <c r="O39" s="21">
        <v>2980</v>
      </c>
      <c r="P39" s="21">
        <v>15672</v>
      </c>
      <c r="Q39" s="21">
        <v>39051</v>
      </c>
      <c r="R39" s="21">
        <v>16602</v>
      </c>
      <c r="S39" s="137">
        <v>1134656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6">
        <v>6.1</v>
      </c>
      <c r="BX39">
        <f>(CD16/BX31)*100</f>
        <v>-8.3480960482696922</v>
      </c>
      <c r="BY39">
        <f>(CD17/BY31)*100</f>
        <v>7.6822637036018939</v>
      </c>
      <c r="BZ39">
        <f>(CD19/BZ31)*100</f>
        <v>-7.3723857666765786</v>
      </c>
      <c r="CA39">
        <f>(CD20/CA31)*100</f>
        <v>7.0505473243672387</v>
      </c>
      <c r="CB39">
        <f>(CD22/CB31)*100</f>
        <v>-6.68325111852341</v>
      </c>
      <c r="CC39">
        <f>(CD23/CC31)*100</f>
        <v>6.3508966861308886</v>
      </c>
      <c r="CO39" s="3" t="s">
        <v>189</v>
      </c>
    </row>
    <row r="40" spans="1:93" ht="11.25" customHeight="1" x14ac:dyDescent="0.15">
      <c r="L40" s="6"/>
      <c r="M40" s="6"/>
      <c r="N40" s="128" t="s">
        <v>95</v>
      </c>
      <c r="O40" s="20">
        <v>3228</v>
      </c>
      <c r="P40" s="20">
        <v>18264</v>
      </c>
      <c r="Q40" s="20">
        <v>46137</v>
      </c>
      <c r="R40" s="20">
        <v>18246</v>
      </c>
      <c r="S40" s="122">
        <v>1562369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6">
        <v>7.2</v>
      </c>
      <c r="BX40">
        <f>(CE16/BX31)*100</f>
        <v>-9.5684317611772745</v>
      </c>
      <c r="BY40">
        <f>(CE17/BY31)*100</f>
        <v>8.8398003625086972</v>
      </c>
      <c r="BZ40">
        <f>(CE19/BZ31)*100</f>
        <v>-8.7114679353751612</v>
      </c>
      <c r="CA40">
        <f>(CE20/CA31)*100</f>
        <v>8.1588660238277999</v>
      </c>
      <c r="CB40">
        <f>(CE22/CB31)*100</f>
        <v>-7.5889650771837474</v>
      </c>
      <c r="CC40">
        <f>(CE23/CC31)*100</f>
        <v>7.0504500141859561</v>
      </c>
      <c r="CO40" s="3" t="s">
        <v>189</v>
      </c>
    </row>
    <row r="41" spans="1:93" ht="11.25" customHeight="1" x14ac:dyDescent="0.15">
      <c r="L41" s="6"/>
      <c r="M41" s="6"/>
      <c r="N41" s="128" t="s">
        <v>194</v>
      </c>
      <c r="O41" s="20">
        <v>1231</v>
      </c>
      <c r="P41" s="20">
        <v>6761</v>
      </c>
      <c r="Q41" s="20">
        <v>17341</v>
      </c>
      <c r="R41" s="20">
        <v>6431</v>
      </c>
      <c r="S41" s="122">
        <v>499546</v>
      </c>
      <c r="T41" s="3"/>
      <c r="U41" s="3"/>
      <c r="BW41" s="6">
        <v>8.4</v>
      </c>
      <c r="BX41">
        <f>(CF16/BX31)*100</f>
        <v>-9.5289670776840367</v>
      </c>
      <c r="BY41">
        <f>(CF17/BY31)*100</f>
        <v>8.8505381793816724</v>
      </c>
      <c r="BZ41">
        <f>(CF19/BZ31)*100</f>
        <v>-9.1337099811676072</v>
      </c>
      <c r="CA41">
        <f>(CF20/CA31)*100</f>
        <v>8.3008233525063346</v>
      </c>
      <c r="CB41">
        <f>(CF22/CB31)*100</f>
        <v>-8.1222797358971501</v>
      </c>
      <c r="CC41">
        <f>(CF23/CC31)*100</f>
        <v>7.5511919916934165</v>
      </c>
      <c r="CO41" s="3" t="s">
        <v>189</v>
      </c>
    </row>
    <row r="42" spans="1:93" ht="11.25" customHeight="1" x14ac:dyDescent="0.15">
      <c r="L42" s="3"/>
      <c r="M42" s="3"/>
      <c r="N42" s="129" t="s">
        <v>195</v>
      </c>
      <c r="O42" s="21">
        <v>5386</v>
      </c>
      <c r="P42" s="21">
        <v>28163</v>
      </c>
      <c r="Q42" s="21">
        <v>66974</v>
      </c>
      <c r="R42" s="21">
        <v>32804</v>
      </c>
      <c r="S42" s="137">
        <v>2064215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6">
        <v>9.6</v>
      </c>
      <c r="BX42">
        <f>(CG16/BX31)*100</f>
        <v>-9.4285513830179077</v>
      </c>
      <c r="BY42">
        <f>(CG17/BY31)*100</f>
        <v>9.1658004827722461</v>
      </c>
      <c r="BZ42">
        <f>(CG19/BZ31)*100</f>
        <v>-9.318069184260084</v>
      </c>
      <c r="CA42">
        <f>(CG20/CA31)*100</f>
        <v>8.8686526672204753</v>
      </c>
      <c r="CB42">
        <f>(CG22/CB31)*100</f>
        <v>-8.9591284795973394</v>
      </c>
      <c r="CC42">
        <f>(CG23/CC31)*100</f>
        <v>8.4604746576431111</v>
      </c>
      <c r="CO42" s="3" t="s">
        <v>189</v>
      </c>
    </row>
    <row r="43" spans="1:93" s="57" customFormat="1" ht="11.25" customHeight="1" x14ac:dyDescent="0.15">
      <c r="L43" s="3"/>
      <c r="M43" s="3"/>
      <c r="N43" s="133" t="s">
        <v>96</v>
      </c>
      <c r="O43" s="166">
        <v>10184</v>
      </c>
      <c r="P43" s="166">
        <v>50804</v>
      </c>
      <c r="Q43" s="166">
        <v>122238</v>
      </c>
      <c r="R43" s="166">
        <v>54860</v>
      </c>
      <c r="S43" s="167">
        <v>3144762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6">
        <v>10.7</v>
      </c>
      <c r="BX43" s="57">
        <f>(CH16/BX31)*100</f>
        <v>-8.1485801483872109</v>
      </c>
      <c r="BY43" s="57">
        <f>(CH17/BY31)*100</f>
        <v>7.9107644466588205</v>
      </c>
      <c r="BZ43" s="57">
        <f>(CH19/BZ31)*100</f>
        <v>-8.2079492516602244</v>
      </c>
      <c r="CA43" s="57">
        <f>(CH20/CA31)*100</f>
        <v>7.8665390803268176</v>
      </c>
      <c r="CB43" s="57">
        <f>(CH22/CB31)*100</f>
        <v>-8.2239838818006898</v>
      </c>
      <c r="CC43" s="57">
        <f>(CH23/CC31)*100</f>
        <v>7.5978793852059034</v>
      </c>
      <c r="CO43" s="3" t="s">
        <v>189</v>
      </c>
    </row>
    <row r="44" spans="1:93" s="57" customFormat="1" ht="11.25" customHeight="1" thickBot="1" x14ac:dyDescent="0.2">
      <c r="L44" s="3"/>
      <c r="M44" s="3"/>
      <c r="N44" s="134" t="s">
        <v>93</v>
      </c>
      <c r="O44" s="168">
        <v>10761</v>
      </c>
      <c r="P44" s="168">
        <v>49420</v>
      </c>
      <c r="Q44" s="168">
        <v>118056</v>
      </c>
      <c r="R44" s="168">
        <v>45432</v>
      </c>
      <c r="S44" s="169">
        <v>2672689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6">
        <v>11.8</v>
      </c>
      <c r="BX44" s="57">
        <f>(CI16/BX31)*100</f>
        <v>-7.0032273341167812</v>
      </c>
      <c r="BY44" s="57">
        <f>(CI17/BY31)*100</f>
        <v>6.3370300057554703</v>
      </c>
      <c r="BZ44" s="57">
        <f>(CI19/BZ31)*100</f>
        <v>-7.0145703241153727</v>
      </c>
      <c r="CA44" s="57">
        <f>(CI20/CA31)*100</f>
        <v>6.1409688850566253</v>
      </c>
      <c r="CB44" s="57">
        <f>(CI22/CB31)*100</f>
        <v>-7.0488619693765848</v>
      </c>
      <c r="CC44" s="57">
        <f>(CI23/CC31)*100</f>
        <v>6.4072691514124314</v>
      </c>
      <c r="CO44" s="3" t="s">
        <v>189</v>
      </c>
    </row>
    <row r="45" spans="1:93" s="57" customFormat="1" ht="11.25" customHeight="1" x14ac:dyDescent="0.15">
      <c r="L45" s="3"/>
      <c r="M45" s="3"/>
      <c r="N45" s="3"/>
      <c r="O45" s="3"/>
      <c r="P45" s="3"/>
      <c r="Q45" s="3"/>
      <c r="R45" s="3"/>
      <c r="S45" s="3"/>
      <c r="T45" s="16"/>
      <c r="U45" s="3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>
        <v>12.9</v>
      </c>
      <c r="BX45" s="57">
        <f>(CJ16/BX31)*100</f>
        <v>-5.5903916650588465</v>
      </c>
      <c r="BY45" s="57">
        <f>(CJ17/BY31)*100</f>
        <v>5.1227976737593526</v>
      </c>
      <c r="BZ45" s="57">
        <f>(CJ19/BZ31)*100</f>
        <v>-5.9688769947467541</v>
      </c>
      <c r="CA45" s="57">
        <f>(CJ20/CA31)*100</f>
        <v>5.128339940483075</v>
      </c>
      <c r="CB45" s="57">
        <f>(CJ22/CB31)*100</f>
        <v>-5.6594671818328228</v>
      </c>
      <c r="CC45" s="57">
        <f>(CJ23/CC31)*100</f>
        <v>5.2499922014376095</v>
      </c>
      <c r="CO45" s="3" t="s">
        <v>189</v>
      </c>
    </row>
    <row r="46" spans="1:93" s="57" customFormat="1" ht="11.25" customHeight="1" x14ac:dyDescent="0.15">
      <c r="L46" s="3"/>
      <c r="M46" s="3"/>
      <c r="N46" s="3"/>
      <c r="O46" s="3"/>
      <c r="P46" s="3"/>
      <c r="Q46" s="3"/>
      <c r="R46" s="3"/>
      <c r="S46" s="16" t="s">
        <v>193</v>
      </c>
      <c r="BW46" s="6">
        <v>14</v>
      </c>
      <c r="BX46" s="57">
        <f>(CK16/BX31)*100</f>
        <v>-5.1742585024468104</v>
      </c>
      <c r="BY46" s="57">
        <f>(CK17/BY31)*100</f>
        <v>4.8663786068326882</v>
      </c>
      <c r="BZ46" s="57">
        <f>(CK19/BZ31)*100</f>
        <v>-6.0471800971354943</v>
      </c>
      <c r="CA46" s="57">
        <f>(CK20/CA31)*100</f>
        <v>5.1851228719544897</v>
      </c>
      <c r="CB46" s="57">
        <f>(CK22/CB31)*100</f>
        <v>-5.5803196884484967</v>
      </c>
      <c r="CC46" s="57">
        <f>(CK23/CC31)*100</f>
        <v>5.3646979134017929</v>
      </c>
      <c r="CO46" s="3" t="s">
        <v>189</v>
      </c>
    </row>
    <row r="47" spans="1:93" s="57" customFormat="1" ht="11.25" customHeight="1" x14ac:dyDescent="0.15">
      <c r="L47" s="3"/>
      <c r="M47" s="3"/>
      <c r="N47" s="3"/>
      <c r="O47" s="3"/>
      <c r="P47" s="3"/>
      <c r="Q47" s="3"/>
      <c r="R47" s="3"/>
      <c r="S47" s="3"/>
      <c r="BW47" s="6">
        <v>15.2</v>
      </c>
      <c r="BX47" s="57">
        <f>(CL16/BX31)*100</f>
        <v>-5.8381421780997318</v>
      </c>
      <c r="BY47" s="57">
        <f>(CL17/BY31)*100</f>
        <v>5.807440877580297</v>
      </c>
      <c r="BZ47" s="57">
        <f>(CL19/BZ31)*100</f>
        <v>-7.235603132124095</v>
      </c>
      <c r="CA47" s="57">
        <f>(CL20/CA31)*100</f>
        <v>6.4595842227573375</v>
      </c>
      <c r="CB47" s="57">
        <f>(CL22/CB31)*100</f>
        <v>-6.3571297333917069</v>
      </c>
      <c r="CC47" s="57">
        <f>(CL23/CC31)*100</f>
        <v>6.5318084791912074</v>
      </c>
      <c r="CO47" s="3" t="s">
        <v>189</v>
      </c>
    </row>
    <row r="48" spans="1:93" s="47" customFormat="1" ht="11.25" customHeight="1" x14ac:dyDescent="0.15">
      <c r="L48" s="46"/>
      <c r="M48" s="46"/>
      <c r="N48" s="46"/>
      <c r="O48" s="46"/>
      <c r="P48" s="46"/>
      <c r="Q48" s="46"/>
      <c r="R48" s="46"/>
      <c r="S48" s="46"/>
      <c r="BW48" s="45">
        <v>16.399999999999999</v>
      </c>
      <c r="BX48" s="47">
        <f>(CM16/BX31)*100</f>
        <v>-4.275340711767492</v>
      </c>
      <c r="BY48" s="47">
        <f>(CM17/BY31)*100</f>
        <v>4.9514221164666568</v>
      </c>
      <c r="BZ48" s="47">
        <f>(CM19/BZ31)*100</f>
        <v>-5.2195460402418474</v>
      </c>
      <c r="CA48" s="47">
        <f>(CM20/CA31)*100</f>
        <v>5.8623119065395013</v>
      </c>
      <c r="CB48" s="47">
        <f>(CM22/CB31)*100</f>
        <v>-5.0161735182754086</v>
      </c>
      <c r="CC48" s="47">
        <f>(CM23/CC31)*100</f>
        <v>5.7337555945401153</v>
      </c>
      <c r="CO48" s="3" t="s">
        <v>189</v>
      </c>
    </row>
    <row r="49" spans="12:81" s="47" customFormat="1" ht="11.25" customHeight="1" x14ac:dyDescent="0.15">
      <c r="L49" s="46"/>
      <c r="M49" s="46"/>
      <c r="N49" s="46"/>
      <c r="O49" s="46"/>
      <c r="P49" s="46"/>
      <c r="Q49" s="46"/>
      <c r="R49" s="46"/>
      <c r="S49" s="46"/>
      <c r="BW49" s="45">
        <v>17.100000000000001</v>
      </c>
      <c r="BX49" s="47">
        <f>(CN16/BX31)*100</f>
        <v>-7.2579937908897971</v>
      </c>
      <c r="BY49" s="47">
        <f>(CN17/BY31)*100</f>
        <v>12.169812131155991</v>
      </c>
      <c r="BZ49" s="47">
        <f>(CN19/BZ31)*100</f>
        <v>-8.8175240360788987</v>
      </c>
      <c r="CA49" s="47">
        <f>(CN20/CA31)*100</f>
        <v>14.101094648734477</v>
      </c>
      <c r="CB49" s="47">
        <f>(CN22/CB31)*100</f>
        <v>-8.566792899129009</v>
      </c>
      <c r="CC49" s="47">
        <f>(CN23/CC31)*100</f>
        <v>13.05030741190224</v>
      </c>
    </row>
    <row r="50" spans="12:81" ht="11.25" customHeight="1" x14ac:dyDescent="0.15">
      <c r="L50" s="3"/>
      <c r="M50" s="3"/>
      <c r="N50" s="3"/>
      <c r="O50" s="3"/>
      <c r="P50" s="3"/>
      <c r="Q50" s="3"/>
      <c r="R50" s="3"/>
      <c r="S50" s="3"/>
    </row>
    <row r="51" spans="12:81" ht="11.25" customHeight="1" x14ac:dyDescent="0.15">
      <c r="L51" s="3"/>
      <c r="M51" s="3"/>
      <c r="N51" s="3"/>
      <c r="O51" s="3"/>
      <c r="P51" s="3"/>
      <c r="Q51" s="3"/>
      <c r="R51" s="3"/>
      <c r="S51" s="3"/>
    </row>
    <row r="52" spans="12:81" ht="11.25" customHeight="1" x14ac:dyDescent="0.15">
      <c r="L52" s="3"/>
      <c r="M52" s="3"/>
      <c r="N52" s="3"/>
      <c r="O52" s="3"/>
      <c r="P52" s="3"/>
      <c r="Q52" s="3"/>
      <c r="R52" s="3"/>
      <c r="S52" s="3"/>
    </row>
    <row r="53" spans="12:81" ht="11.25" customHeight="1" x14ac:dyDescent="0.15">
      <c r="L53" s="3"/>
      <c r="M53" s="3"/>
      <c r="N53" s="3"/>
      <c r="O53" s="3"/>
      <c r="P53" s="3"/>
      <c r="Q53" s="3"/>
      <c r="R53" s="3"/>
      <c r="S53" s="3"/>
    </row>
    <row r="54" spans="12:81" ht="11.25" customHeight="1" x14ac:dyDescent="0.15">
      <c r="L54" s="3"/>
      <c r="M54" s="3"/>
      <c r="N54" s="3"/>
      <c r="O54" s="3"/>
      <c r="P54" s="3"/>
      <c r="Q54" s="3"/>
      <c r="R54" s="3"/>
      <c r="S54" s="3"/>
    </row>
    <row r="55" spans="12:81" ht="11.25" customHeight="1" x14ac:dyDescent="0.15">
      <c r="L55" s="3"/>
      <c r="M55" s="3"/>
      <c r="N55" s="3"/>
      <c r="O55" s="3"/>
      <c r="P55" s="3"/>
      <c r="Q55" s="3"/>
      <c r="R55" s="3"/>
      <c r="S55" s="3"/>
    </row>
    <row r="56" spans="12:81" ht="11.25" customHeight="1" x14ac:dyDescent="0.15">
      <c r="L56" s="3"/>
      <c r="M56" s="3"/>
      <c r="N56" s="3"/>
      <c r="O56" s="3"/>
      <c r="P56" s="3"/>
      <c r="Q56" s="3"/>
      <c r="R56" s="3"/>
      <c r="S56" s="3"/>
    </row>
    <row r="57" spans="12:81" ht="11.25" customHeight="1" x14ac:dyDescent="0.15">
      <c r="L57" s="3"/>
      <c r="M57" s="3"/>
      <c r="N57" s="3"/>
      <c r="O57" s="3"/>
      <c r="P57" s="3"/>
      <c r="Q57" s="3"/>
      <c r="R57" s="3"/>
      <c r="S57" s="3"/>
    </row>
    <row r="58" spans="12:81" ht="11.25" customHeight="1" x14ac:dyDescent="0.15">
      <c r="L58" s="3"/>
      <c r="M58" s="3"/>
      <c r="N58" s="3"/>
      <c r="O58" s="3"/>
      <c r="P58" s="3"/>
      <c r="Q58" s="3"/>
      <c r="R58" s="3"/>
      <c r="S58" s="3"/>
    </row>
    <row r="59" spans="12:81" ht="11.25" customHeight="1" x14ac:dyDescent="0.15">
      <c r="L59" s="3"/>
      <c r="M59" s="3"/>
      <c r="N59" s="3"/>
      <c r="O59" s="3"/>
      <c r="P59" s="3"/>
      <c r="Q59" s="3"/>
      <c r="R59" s="3"/>
      <c r="S59" s="3"/>
    </row>
    <row r="60" spans="12:81" ht="11.25" customHeight="1" x14ac:dyDescent="0.15">
      <c r="L60" s="3"/>
      <c r="M60" s="3"/>
      <c r="N60" s="3"/>
      <c r="O60" s="3"/>
      <c r="P60" s="3"/>
      <c r="Q60" s="3"/>
      <c r="R60" s="3"/>
      <c r="S60" s="3"/>
    </row>
    <row r="61" spans="12:81" ht="11.25" customHeight="1" x14ac:dyDescent="0.15">
      <c r="L61" s="3"/>
      <c r="M61" s="3"/>
      <c r="N61" s="3"/>
      <c r="O61" s="3"/>
      <c r="P61" s="3"/>
      <c r="Q61" s="3"/>
      <c r="R61" s="3"/>
      <c r="S61" s="3"/>
    </row>
    <row r="62" spans="12:81" ht="11.25" customHeight="1" x14ac:dyDescent="0.15">
      <c r="L62" s="3"/>
      <c r="M62" s="3"/>
      <c r="N62" s="3"/>
      <c r="O62" s="3"/>
      <c r="P62" s="3"/>
      <c r="Q62" s="3"/>
      <c r="R62" s="3"/>
      <c r="S62" s="3"/>
    </row>
    <row r="63" spans="12:81" ht="11.25" customHeight="1" x14ac:dyDescent="0.15">
      <c r="L63" s="3"/>
      <c r="M63" s="3"/>
      <c r="N63" s="3"/>
      <c r="O63" s="3"/>
      <c r="P63" s="3"/>
      <c r="Q63" s="3"/>
      <c r="R63" s="3"/>
      <c r="S63" s="3"/>
    </row>
    <row r="64" spans="12:81" ht="11.25" customHeight="1" x14ac:dyDescent="0.15">
      <c r="L64" s="3"/>
      <c r="M64" s="3"/>
      <c r="N64" s="3"/>
      <c r="O64" s="3"/>
      <c r="P64" s="3"/>
      <c r="Q64" s="3"/>
      <c r="R64" s="3"/>
      <c r="S64" s="3"/>
    </row>
    <row r="65" spans="12:19" ht="11.25" customHeight="1" x14ac:dyDescent="0.15">
      <c r="L65" s="3"/>
      <c r="M65" s="3"/>
      <c r="N65" s="3"/>
      <c r="O65" s="3"/>
      <c r="P65" s="3"/>
      <c r="Q65" s="3"/>
      <c r="R65" s="3"/>
      <c r="S65" s="3"/>
    </row>
    <row r="66" spans="12:19" ht="11.25" customHeight="1" x14ac:dyDescent="0.15">
      <c r="L66" s="3"/>
      <c r="M66" s="3"/>
      <c r="N66" s="3"/>
      <c r="O66" s="3"/>
      <c r="P66" s="3"/>
      <c r="Q66" s="3"/>
      <c r="R66" s="3"/>
      <c r="S66" s="3"/>
    </row>
    <row r="67" spans="12:19" ht="11.25" customHeight="1" x14ac:dyDescent="0.15">
      <c r="L67" s="3"/>
      <c r="M67" s="3"/>
      <c r="N67" s="3"/>
      <c r="O67" s="3"/>
      <c r="P67" s="3"/>
      <c r="Q67" s="3"/>
      <c r="R67" s="3"/>
      <c r="S67" s="3"/>
    </row>
    <row r="68" spans="12:19" ht="11.25" customHeight="1" x14ac:dyDescent="0.15">
      <c r="L68" s="3"/>
      <c r="M68" s="3"/>
      <c r="N68" s="3"/>
      <c r="O68" s="3"/>
      <c r="P68" s="3"/>
      <c r="Q68" s="3"/>
      <c r="R68" s="3"/>
      <c r="S68" s="3"/>
    </row>
    <row r="69" spans="12:19" ht="11.25" customHeight="1" x14ac:dyDescent="0.15">
      <c r="L69" s="3"/>
      <c r="M69" s="3"/>
      <c r="N69" s="3"/>
      <c r="O69" s="3"/>
      <c r="P69" s="3"/>
      <c r="Q69" s="3"/>
      <c r="R69" s="3"/>
      <c r="S69" s="3"/>
    </row>
  </sheetData>
  <mergeCells count="5">
    <mergeCell ref="O33:S33"/>
    <mergeCell ref="O4:S4"/>
    <mergeCell ref="D6:F6"/>
    <mergeCell ref="D21:F21"/>
    <mergeCell ref="N4:N5"/>
  </mergeCells>
  <phoneticPr fontId="3"/>
  <pageMargins left="0.59055118110236227" right="0.59055118110236227" top="0.59055118110236227" bottom="0.59055118110236227" header="0.51181102362204722" footer="0.51181102362204722"/>
  <pageSetup paperSize="9" scale="95" orientation="landscape" verticalDpi="300" r:id="rId1"/>
  <headerFooter alignWithMargins="0">
    <oddHeader>&amp;C&amp;18&amp;A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59"/>
  <sheetViews>
    <sheetView view="pageBreakPreview" zoomScaleNormal="100" zoomScaleSheetLayoutView="100" workbookViewId="0">
      <selection activeCell="F2" sqref="F2"/>
    </sheetView>
  </sheetViews>
  <sheetFormatPr defaultRowHeight="13.5" x14ac:dyDescent="0.15"/>
  <cols>
    <col min="1" max="66" width="2" customWidth="1" collapsed="1"/>
  </cols>
  <sheetData>
    <row r="1" spans="1:65" ht="9" customHeight="1" x14ac:dyDescent="0.15"/>
    <row r="2" spans="1:65" ht="13.5" customHeight="1" x14ac:dyDescent="0.15"/>
    <row r="3" spans="1:65" ht="8.25" customHeight="1" x14ac:dyDescent="0.15"/>
    <row r="4" spans="1:65" ht="13.5" customHeight="1" x14ac:dyDescent="0.1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49"/>
      <c r="L4" s="249"/>
      <c r="M4" s="249"/>
      <c r="N4" s="249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</row>
    <row r="5" spans="1:65" ht="13.5" customHeight="1" x14ac:dyDescent="0.15">
      <c r="A5" s="248"/>
      <c r="B5" s="248"/>
      <c r="C5" s="248"/>
      <c r="D5" s="248"/>
      <c r="E5" s="248"/>
      <c r="F5" s="248"/>
      <c r="G5" s="248"/>
      <c r="H5" s="248"/>
      <c r="I5" s="248"/>
      <c r="J5" s="250"/>
      <c r="K5" s="250"/>
      <c r="L5" s="250"/>
      <c r="M5" s="250"/>
      <c r="N5" s="251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</row>
    <row r="6" spans="1:65" ht="13.5" customHeigh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52"/>
      <c r="K6" s="251"/>
      <c r="L6" s="251"/>
      <c r="M6" s="251"/>
      <c r="N6" s="251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</row>
    <row r="7" spans="1:65" ht="13.5" customHeight="1" x14ac:dyDescent="0.15">
      <c r="A7" s="248"/>
      <c r="B7" s="248"/>
      <c r="C7" s="248"/>
      <c r="D7" s="248"/>
      <c r="E7" s="248"/>
      <c r="F7" s="248"/>
      <c r="G7" s="248"/>
      <c r="H7" s="248"/>
      <c r="I7" s="248"/>
      <c r="J7" s="252"/>
      <c r="K7" s="251"/>
      <c r="L7" s="251"/>
      <c r="M7" s="251"/>
      <c r="N7" s="251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</row>
    <row r="8" spans="1:65" ht="13.5" customHeight="1" x14ac:dyDescent="0.15">
      <c r="A8" s="248"/>
      <c r="B8" s="248"/>
      <c r="C8" s="248"/>
      <c r="D8" s="248"/>
      <c r="E8" s="248"/>
      <c r="F8" s="248"/>
      <c r="G8" s="248"/>
      <c r="H8" s="248"/>
      <c r="I8" s="248"/>
      <c r="J8" s="252"/>
      <c r="K8" s="251"/>
      <c r="L8" s="251"/>
      <c r="M8" s="251"/>
      <c r="N8" s="251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</row>
    <row r="9" spans="1:65" ht="13.5" customHeight="1" x14ac:dyDescent="0.15">
      <c r="A9" s="248"/>
      <c r="B9" s="248"/>
      <c r="C9" s="248"/>
      <c r="D9" s="248"/>
      <c r="E9" s="248"/>
      <c r="F9" s="248"/>
      <c r="G9" s="248"/>
      <c r="H9" s="248"/>
      <c r="I9" s="248"/>
      <c r="J9" s="252"/>
      <c r="K9" s="251"/>
      <c r="L9" s="251"/>
      <c r="M9" s="251"/>
      <c r="N9" s="251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</row>
    <row r="10" spans="1:65" ht="13.5" customHeight="1" x14ac:dyDescent="0.15">
      <c r="A10" s="248"/>
      <c r="B10" s="248"/>
      <c r="C10" s="248"/>
      <c r="D10" s="248"/>
      <c r="E10" s="248"/>
      <c r="F10" s="248"/>
      <c r="G10" s="248"/>
      <c r="H10" s="248"/>
      <c r="I10" s="248"/>
      <c r="J10" s="252"/>
      <c r="K10" s="251"/>
      <c r="L10" s="251"/>
      <c r="M10" s="251"/>
      <c r="N10" s="251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</row>
    <row r="11" spans="1:65" ht="13.5" customHeight="1" x14ac:dyDescent="0.15">
      <c r="A11" s="248"/>
      <c r="B11" s="248"/>
      <c r="C11" s="248"/>
      <c r="D11" s="248"/>
      <c r="E11" s="248"/>
      <c r="F11" s="248"/>
      <c r="G11" s="248"/>
      <c r="H11" s="248"/>
      <c r="I11" s="248"/>
      <c r="J11" s="250"/>
      <c r="K11" s="250"/>
      <c r="L11" s="250"/>
      <c r="M11" s="250"/>
      <c r="N11" s="251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</row>
    <row r="12" spans="1:65" ht="13.5" customHeight="1" x14ac:dyDescent="0.15">
      <c r="A12" s="248"/>
      <c r="B12" s="248"/>
      <c r="C12" s="248"/>
      <c r="D12" s="248"/>
      <c r="E12" s="248"/>
      <c r="F12" s="248"/>
      <c r="G12" s="248"/>
      <c r="H12" s="248"/>
      <c r="I12" s="248"/>
      <c r="J12" s="252"/>
      <c r="K12" s="251"/>
      <c r="L12" s="251"/>
      <c r="M12" s="251"/>
      <c r="N12" s="251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</row>
    <row r="13" spans="1:65" ht="13.5" customHeight="1" x14ac:dyDescent="0.15">
      <c r="A13" s="248"/>
      <c r="B13" s="248"/>
      <c r="C13" s="248"/>
      <c r="D13" s="248"/>
      <c r="E13" s="248"/>
      <c r="F13" s="248"/>
      <c r="G13" s="248"/>
      <c r="H13" s="248"/>
      <c r="I13" s="248"/>
      <c r="J13" s="252"/>
      <c r="K13" s="251"/>
      <c r="L13" s="251"/>
      <c r="M13" s="251"/>
      <c r="N13" s="251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</row>
    <row r="14" spans="1:65" ht="13.5" customHeight="1" x14ac:dyDescent="0.15">
      <c r="A14" s="248"/>
      <c r="B14" s="248"/>
      <c r="C14" s="248"/>
      <c r="D14" s="248"/>
      <c r="E14" s="248"/>
      <c r="F14" s="248"/>
      <c r="G14" s="248"/>
      <c r="H14" s="248"/>
      <c r="I14" s="248"/>
      <c r="J14" s="252"/>
      <c r="K14" s="251"/>
      <c r="L14" s="251"/>
      <c r="M14" s="251"/>
      <c r="N14" s="251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</row>
    <row r="15" spans="1:65" ht="13.5" customHeight="1" x14ac:dyDescent="0.15">
      <c r="A15" s="248"/>
      <c r="B15" s="248"/>
      <c r="C15" s="248"/>
      <c r="D15" s="248"/>
      <c r="E15" s="248"/>
      <c r="F15" s="248"/>
      <c r="G15" s="248"/>
      <c r="H15" s="248"/>
      <c r="I15" s="248"/>
      <c r="J15" s="252"/>
      <c r="K15" s="251"/>
      <c r="L15" s="251"/>
      <c r="M15" s="251"/>
      <c r="N15" s="251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</row>
    <row r="16" spans="1:65" ht="13.5" customHeight="1" x14ac:dyDescent="0.15">
      <c r="A16" s="248"/>
      <c r="B16" s="248"/>
      <c r="C16" s="248"/>
      <c r="D16" s="248"/>
      <c r="E16" s="248"/>
      <c r="F16" s="248"/>
      <c r="G16" s="248"/>
      <c r="H16" s="248"/>
      <c r="I16" s="248"/>
      <c r="J16" s="252"/>
      <c r="K16" s="251"/>
      <c r="L16" s="251"/>
      <c r="M16" s="251"/>
      <c r="N16" s="251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</row>
    <row r="17" spans="1:65" ht="13.5" customHeight="1" x14ac:dyDescent="0.15">
      <c r="A17" s="248"/>
      <c r="B17" s="248"/>
      <c r="C17" s="248"/>
      <c r="D17" s="248"/>
      <c r="E17" s="248"/>
      <c r="F17" s="248"/>
      <c r="G17" s="248"/>
      <c r="H17" s="248"/>
      <c r="I17" s="248"/>
      <c r="J17" s="252"/>
      <c r="K17" s="251"/>
      <c r="L17" s="251"/>
      <c r="M17" s="251"/>
      <c r="N17" s="251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</row>
    <row r="18" spans="1:65" ht="13.5" customHeight="1" x14ac:dyDescent="0.15">
      <c r="A18" s="248"/>
      <c r="B18" s="248"/>
      <c r="C18" s="248"/>
      <c r="D18" s="248"/>
      <c r="E18" s="248"/>
      <c r="F18" s="248"/>
      <c r="G18" s="248"/>
      <c r="H18" s="248"/>
      <c r="I18" s="248"/>
      <c r="J18" s="252"/>
      <c r="K18" s="251"/>
      <c r="L18" s="251"/>
      <c r="M18" s="251"/>
      <c r="N18" s="251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</row>
    <row r="19" spans="1:65" ht="13.5" customHeight="1" x14ac:dyDescent="0.15">
      <c r="A19" s="248"/>
      <c r="B19" s="248"/>
      <c r="C19" s="248"/>
      <c r="D19" s="248"/>
      <c r="E19" s="248"/>
      <c r="F19" s="248"/>
      <c r="G19" s="248"/>
      <c r="H19" s="248"/>
      <c r="I19" s="248"/>
      <c r="J19" s="252"/>
      <c r="K19" s="251"/>
      <c r="L19" s="251"/>
      <c r="M19" s="251"/>
      <c r="N19" s="251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</row>
    <row r="20" spans="1:65" ht="13.5" customHeight="1" x14ac:dyDescent="0.15">
      <c r="A20" s="248"/>
      <c r="B20" s="248"/>
      <c r="C20" s="248"/>
      <c r="D20" s="248"/>
      <c r="E20" s="248"/>
      <c r="F20" s="248"/>
      <c r="G20" s="248"/>
      <c r="H20" s="248"/>
      <c r="I20" s="248"/>
      <c r="J20" s="252"/>
      <c r="K20" s="251"/>
      <c r="L20" s="251"/>
      <c r="M20" s="251"/>
      <c r="N20" s="251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</row>
    <row r="21" spans="1:65" ht="13.5" customHeight="1" x14ac:dyDescent="0.15">
      <c r="A21" s="248"/>
      <c r="B21" s="248"/>
      <c r="C21" s="248"/>
      <c r="D21" s="248"/>
      <c r="E21" s="248"/>
      <c r="F21" s="248"/>
      <c r="G21" s="248"/>
      <c r="H21" s="248"/>
      <c r="I21" s="248"/>
      <c r="J21" s="253"/>
      <c r="K21" s="253"/>
      <c r="L21" s="253"/>
      <c r="M21" s="253"/>
      <c r="N21" s="251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</row>
    <row r="22" spans="1:65" ht="13.5" customHeight="1" x14ac:dyDescent="0.15">
      <c r="A22" s="248"/>
      <c r="B22" s="248"/>
      <c r="C22" s="248"/>
      <c r="D22" s="248"/>
      <c r="E22" s="248"/>
      <c r="F22" s="248"/>
      <c r="G22" s="248"/>
      <c r="H22" s="248"/>
      <c r="I22" s="248"/>
      <c r="J22" s="252"/>
      <c r="K22" s="251"/>
      <c r="L22" s="251"/>
      <c r="M22" s="251"/>
      <c r="N22" s="251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</row>
    <row r="23" spans="1:65" ht="13.5" customHeight="1" x14ac:dyDescent="0.15">
      <c r="A23" s="248"/>
      <c r="B23" s="248"/>
      <c r="C23" s="248"/>
      <c r="D23" s="248"/>
      <c r="E23" s="248"/>
      <c r="F23" s="248"/>
      <c r="G23" s="248"/>
      <c r="H23" s="248"/>
      <c r="I23" s="248"/>
      <c r="J23" s="252"/>
      <c r="K23" s="251"/>
      <c r="L23" s="251"/>
      <c r="M23" s="251"/>
      <c r="N23" s="251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</row>
    <row r="24" spans="1:65" ht="13.5" customHeight="1" x14ac:dyDescent="0.15">
      <c r="A24" s="248"/>
      <c r="B24" s="248"/>
      <c r="C24" s="248"/>
      <c r="D24" s="248"/>
      <c r="E24" s="248"/>
      <c r="F24" s="248"/>
      <c r="G24" s="248"/>
      <c r="H24" s="248"/>
      <c r="I24" s="248"/>
      <c r="J24" s="252"/>
      <c r="K24" s="251"/>
      <c r="L24" s="251"/>
      <c r="M24" s="251"/>
      <c r="N24" s="251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</row>
    <row r="25" spans="1:65" ht="13.5" customHeight="1" x14ac:dyDescent="0.15">
      <c r="A25" s="248"/>
      <c r="B25" s="248"/>
      <c r="C25" s="248"/>
      <c r="D25" s="248"/>
      <c r="E25" s="248"/>
      <c r="F25" s="248"/>
      <c r="G25" s="248"/>
      <c r="H25" s="248"/>
      <c r="I25" s="248"/>
      <c r="J25" s="252"/>
      <c r="K25" s="251"/>
      <c r="L25" s="251"/>
      <c r="M25" s="251"/>
      <c r="N25" s="251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</row>
    <row r="26" spans="1:65" ht="13.5" customHeight="1" x14ac:dyDescent="0.15">
      <c r="A26" s="248"/>
      <c r="B26" s="248"/>
      <c r="C26" s="248"/>
      <c r="D26" s="248"/>
      <c r="E26" s="248"/>
      <c r="F26" s="248"/>
      <c r="G26" s="248"/>
      <c r="H26" s="248"/>
      <c r="I26" s="248"/>
      <c r="J26" s="252"/>
      <c r="K26" s="251"/>
      <c r="L26" s="251"/>
      <c r="M26" s="251"/>
      <c r="N26" s="251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</row>
    <row r="27" spans="1:65" ht="13.5" customHeight="1" x14ac:dyDescent="0.15">
      <c r="A27" s="248"/>
      <c r="B27" s="248"/>
      <c r="C27" s="248"/>
      <c r="D27" s="248"/>
      <c r="E27" s="248"/>
      <c r="F27" s="248"/>
      <c r="G27" s="248"/>
      <c r="H27" s="248"/>
      <c r="I27" s="248"/>
      <c r="J27" s="252"/>
      <c r="K27" s="251"/>
      <c r="L27" s="251"/>
      <c r="M27" s="251"/>
      <c r="N27" s="251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</row>
    <row r="28" spans="1:65" ht="13.5" customHeight="1" x14ac:dyDescent="0.15">
      <c r="A28" s="248"/>
      <c r="B28" s="248"/>
      <c r="C28" s="248"/>
      <c r="D28" s="248"/>
      <c r="E28" s="248"/>
      <c r="F28" s="248"/>
      <c r="G28" s="248"/>
      <c r="H28" s="248"/>
      <c r="I28" s="248"/>
      <c r="J28" s="252"/>
      <c r="K28" s="251"/>
      <c r="L28" s="251"/>
      <c r="M28" s="251"/>
      <c r="N28" s="251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</row>
    <row r="29" spans="1:65" ht="13.5" customHeight="1" x14ac:dyDescent="0.15">
      <c r="A29" s="248"/>
      <c r="B29" s="248"/>
      <c r="C29" s="248"/>
      <c r="D29" s="248"/>
      <c r="E29" s="248"/>
      <c r="F29" s="248"/>
      <c r="G29" s="248"/>
      <c r="H29" s="248"/>
      <c r="I29" s="248"/>
      <c r="J29" s="252"/>
      <c r="K29" s="251"/>
      <c r="L29" s="251"/>
      <c r="M29" s="251"/>
      <c r="N29" s="251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</row>
    <row r="30" spans="1:65" ht="13.5" customHeight="1" x14ac:dyDescent="0.15">
      <c r="A30" s="248"/>
      <c r="B30" s="248"/>
      <c r="C30" s="248"/>
      <c r="D30" s="248"/>
      <c r="E30" s="248"/>
      <c r="F30" s="248"/>
      <c r="G30" s="248"/>
      <c r="H30" s="248"/>
      <c r="I30" s="248"/>
      <c r="J30" s="252"/>
      <c r="K30" s="251"/>
      <c r="L30" s="251"/>
      <c r="M30" s="251"/>
      <c r="N30" s="251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</row>
    <row r="31" spans="1:65" ht="13.5" customHeight="1" x14ac:dyDescent="0.15">
      <c r="A31" s="248"/>
      <c r="B31" s="248"/>
      <c r="C31" s="248"/>
      <c r="D31" s="248"/>
      <c r="E31" s="248"/>
      <c r="F31" s="248"/>
      <c r="G31" s="248"/>
      <c r="H31" s="248"/>
      <c r="I31" s="248"/>
      <c r="J31" s="252"/>
      <c r="K31" s="251"/>
      <c r="L31" s="251"/>
      <c r="M31" s="251"/>
      <c r="N31" s="251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</row>
    <row r="32" spans="1:65" ht="13.5" customHeight="1" x14ac:dyDescent="0.15">
      <c r="A32" s="248"/>
      <c r="B32" s="248"/>
      <c r="C32" s="248"/>
      <c r="D32" s="248"/>
      <c r="E32" s="248"/>
      <c r="F32" s="248"/>
      <c r="G32" s="248"/>
      <c r="H32" s="248"/>
      <c r="I32" s="248"/>
      <c r="J32" s="252"/>
      <c r="K32" s="251"/>
      <c r="L32" s="251"/>
      <c r="M32" s="251"/>
      <c r="N32" s="251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</row>
    <row r="33" spans="1:65" ht="13.5" customHeight="1" x14ac:dyDescent="0.15">
      <c r="A33" s="248"/>
      <c r="B33" s="248"/>
      <c r="C33" s="248"/>
      <c r="D33" s="248"/>
      <c r="E33" s="248"/>
      <c r="F33" s="248"/>
      <c r="G33" s="248"/>
      <c r="H33" s="248"/>
      <c r="I33" s="248"/>
      <c r="J33" s="252"/>
      <c r="K33" s="251"/>
      <c r="L33" s="251"/>
      <c r="M33" s="251"/>
      <c r="N33" s="251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</row>
    <row r="34" spans="1:65" ht="13.5" customHeight="1" x14ac:dyDescent="0.15">
      <c r="A34" s="248"/>
      <c r="B34" s="248"/>
      <c r="C34" s="248"/>
      <c r="D34" s="248"/>
      <c r="E34" s="248"/>
      <c r="F34" s="248"/>
      <c r="G34" s="248"/>
      <c r="H34" s="248"/>
      <c r="I34" s="248"/>
      <c r="J34" s="252"/>
      <c r="K34" s="251"/>
      <c r="L34" s="251"/>
      <c r="M34" s="251"/>
      <c r="N34" s="251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</row>
    <row r="35" spans="1:65" ht="13.5" customHeight="1" x14ac:dyDescent="0.15">
      <c r="A35" s="248"/>
      <c r="B35" s="248"/>
      <c r="C35" s="248"/>
      <c r="D35" s="248"/>
      <c r="E35" s="248"/>
      <c r="F35" s="248"/>
      <c r="G35" s="248"/>
      <c r="H35" s="248"/>
      <c r="I35" s="248"/>
      <c r="J35" s="252"/>
      <c r="K35" s="251"/>
      <c r="L35" s="251"/>
      <c r="M35" s="251"/>
      <c r="N35" s="251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</row>
    <row r="36" spans="1:65" ht="11.25" customHeight="1" x14ac:dyDescent="0.15">
      <c r="A36" s="248"/>
      <c r="B36" s="248"/>
      <c r="C36" s="248"/>
      <c r="D36" s="248"/>
      <c r="E36" s="248"/>
      <c r="F36" s="248"/>
      <c r="G36" s="248"/>
      <c r="H36" s="248"/>
      <c r="I36" s="248"/>
      <c r="J36" s="253"/>
      <c r="K36" s="253"/>
      <c r="L36" s="253"/>
      <c r="M36" s="253"/>
      <c r="N36" s="253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</row>
    <row r="37" spans="1:65" ht="13.5" customHeight="1" x14ac:dyDescent="0.15">
      <c r="A37" s="248"/>
      <c r="B37" s="248"/>
      <c r="C37" s="248"/>
      <c r="D37" s="248"/>
      <c r="E37" s="248"/>
      <c r="F37" s="248"/>
      <c r="G37" s="248"/>
      <c r="H37" s="248"/>
      <c r="I37" s="248"/>
      <c r="J37" s="254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</row>
    <row r="38" spans="1:65" ht="9" customHeight="1" x14ac:dyDescent="0.15">
      <c r="J38" s="255"/>
    </row>
    <row r="39" spans="1:65" ht="13.5" customHeight="1" x14ac:dyDescent="0.15">
      <c r="A39" s="256"/>
      <c r="B39" s="257"/>
      <c r="C39" s="257"/>
      <c r="D39" s="257"/>
      <c r="E39" s="257"/>
      <c r="F39" s="257"/>
      <c r="G39" s="257"/>
      <c r="H39" s="257"/>
      <c r="I39" s="257"/>
      <c r="J39" s="258"/>
      <c r="K39" s="257"/>
      <c r="L39" s="257"/>
      <c r="M39" s="257"/>
      <c r="N39" s="257"/>
      <c r="O39" s="256"/>
    </row>
    <row r="40" spans="1:65" ht="13.5" customHeight="1" x14ac:dyDescent="0.15">
      <c r="A40" s="256"/>
      <c r="B40" s="256"/>
      <c r="C40" s="256"/>
      <c r="D40" s="256"/>
      <c r="E40" s="256"/>
      <c r="F40" s="256"/>
      <c r="G40" s="256"/>
      <c r="H40" s="256"/>
      <c r="I40" s="256"/>
      <c r="J40" s="259"/>
      <c r="K40" s="256"/>
      <c r="L40" s="256"/>
      <c r="M40" s="256"/>
      <c r="N40" s="256"/>
      <c r="O40" s="256"/>
    </row>
    <row r="41" spans="1:65" ht="13.5" customHeight="1" x14ac:dyDescent="0.15">
      <c r="A41" s="256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60"/>
    </row>
    <row r="42" spans="1:65" ht="13.5" customHeight="1" x14ac:dyDescent="0.15">
      <c r="A42" s="256"/>
      <c r="B42" s="256"/>
      <c r="C42" s="259"/>
      <c r="D42" s="256"/>
      <c r="E42" s="256"/>
      <c r="F42" s="256"/>
      <c r="G42" s="256"/>
      <c r="H42" s="256"/>
      <c r="I42" s="256"/>
      <c r="J42" s="259"/>
      <c r="K42" s="256"/>
      <c r="L42" s="256"/>
      <c r="M42" s="256"/>
      <c r="N42" s="256"/>
      <c r="O42" s="256"/>
      <c r="BK42" s="261"/>
    </row>
    <row r="43" spans="1:65" ht="13.5" customHeight="1" x14ac:dyDescent="0.15">
      <c r="A43" s="256"/>
      <c r="B43" s="256"/>
      <c r="C43" s="259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</row>
    <row r="44" spans="1:65" ht="13.5" customHeight="1" x14ac:dyDescent="0.15">
      <c r="A44" s="256"/>
      <c r="B44" s="256"/>
      <c r="C44" s="259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</row>
    <row r="45" spans="1:65" ht="13.5" customHeight="1" x14ac:dyDescent="0.15">
      <c r="A45" s="256"/>
      <c r="B45" s="256"/>
      <c r="C45" s="259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</row>
    <row r="46" spans="1:65" ht="13.5" customHeight="1" x14ac:dyDescent="0.15">
      <c r="A46" s="256"/>
      <c r="B46" s="256"/>
      <c r="C46" s="259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</row>
    <row r="47" spans="1:65" ht="13.5" customHeight="1" x14ac:dyDescent="0.15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</row>
    <row r="48" spans="1:65" ht="13.5" customHeight="1" x14ac:dyDescent="0.15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</row>
    <row r="49" spans="1:15" ht="13.5" customHeight="1" x14ac:dyDescent="0.15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</row>
    <row r="50" spans="1:15" ht="13.5" customHeight="1" x14ac:dyDescent="0.15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</row>
    <row r="51" spans="1:15" ht="13.5" customHeight="1" x14ac:dyDescent="0.15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</row>
    <row r="52" spans="1:15" ht="13.5" customHeight="1" x14ac:dyDescent="0.15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</row>
    <row r="53" spans="1:15" ht="13.5" customHeight="1" x14ac:dyDescent="0.15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</row>
    <row r="54" spans="1:15" ht="13.5" customHeight="1" x14ac:dyDescent="0.15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</row>
    <row r="55" spans="1:15" ht="13.5" customHeight="1" x14ac:dyDescent="0.15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</row>
    <row r="56" spans="1:15" ht="13.5" customHeight="1" x14ac:dyDescent="0.15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</row>
    <row r="57" spans="1:15" ht="13.5" customHeight="1" x14ac:dyDescent="0.15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</row>
    <row r="58" spans="1:15" ht="13.5" customHeight="1" x14ac:dyDescent="0.15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</row>
    <row r="59" spans="1:15" ht="13.5" customHeight="1" x14ac:dyDescent="0.15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62"/>
  <sheetViews>
    <sheetView view="pageBreakPreview" zoomScaleNormal="100" zoomScaleSheetLayoutView="100" workbookViewId="0">
      <selection activeCell="A3" sqref="A3"/>
    </sheetView>
  </sheetViews>
  <sheetFormatPr defaultRowHeight="13.5" x14ac:dyDescent="0.15"/>
  <cols>
    <col min="1" max="16" width="1.625" customWidth="1" collapsed="1"/>
    <col min="17" max="17" width="2.125" customWidth="1" collapsed="1"/>
    <col min="18" max="25" width="1.625" customWidth="1" collapsed="1"/>
    <col min="26" max="26" width="1.125" customWidth="1" collapsed="1"/>
    <col min="27" max="31" width="1.625" customWidth="1" collapsed="1"/>
    <col min="32" max="32" width="2.125" customWidth="1" collapsed="1"/>
    <col min="33" max="61" width="1.625" customWidth="1" collapsed="1"/>
    <col min="62" max="62" width="2.5" customWidth="1" collapsed="1"/>
    <col min="63" max="88" width="1.625" customWidth="1" collapsed="1"/>
  </cols>
  <sheetData>
    <row r="1" spans="1:84" ht="6.75" customHeight="1" x14ac:dyDescent="0.15"/>
    <row r="2" spans="1:84" ht="2.25" customHeight="1" x14ac:dyDescent="0.15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15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15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15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15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15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15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15.75" customHeight="1" x14ac:dyDescent="0.15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15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15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15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15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15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15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15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15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15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15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15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15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15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15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8.25" customHeight="1" x14ac:dyDescent="0.15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15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15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15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15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15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15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15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15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15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15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15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15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15.75" customHeight="1" x14ac:dyDescent="0.15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15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15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15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15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15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15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15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15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15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15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15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15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15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8.25" customHeight="1" x14ac:dyDescent="0.15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15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15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15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15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15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6.75" customHeight="1" x14ac:dyDescent="0.15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15">
      <c r="CD58" s="16" t="s">
        <v>200</v>
      </c>
      <c r="CG58" s="107"/>
    </row>
    <row r="61" spans="2:87" ht="9.75" customHeight="1" x14ac:dyDescent="0.15">
      <c r="B61" s="16"/>
      <c r="C61" s="18"/>
      <c r="D61" s="17"/>
    </row>
    <row r="62" spans="2:87" ht="9.75" customHeight="1" x14ac:dyDescent="0.15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C1:AB59"/>
  <sheetViews>
    <sheetView view="pageBreakPreview" zoomScaleNormal="100" zoomScaleSheetLayoutView="100" workbookViewId="0"/>
  </sheetViews>
  <sheetFormatPr defaultRowHeight="11.25" x14ac:dyDescent="0.15"/>
  <cols>
    <col min="1" max="1" width="26.875" style="51" customWidth="1" collapsed="1"/>
    <col min="2" max="2" width="26.625" style="51" customWidth="1" collapsed="1"/>
    <col min="3" max="3" width="27.625" style="51" customWidth="1" collapsed="1"/>
    <col min="4" max="4" width="10.625" style="51" customWidth="1" collapsed="1"/>
    <col min="5" max="5" width="15.625" style="51" customWidth="1" collapsed="1"/>
    <col min="6" max="6" width="11.625" style="51" customWidth="1" collapsed="1"/>
    <col min="7" max="7" width="11.5" style="51" customWidth="1" collapsed="1"/>
    <col min="8" max="8" width="11.75" style="51" customWidth="1" collapsed="1"/>
    <col min="9" max="9" width="13" style="51" customWidth="1" collapsed="1"/>
    <col min="10" max="10" width="14.25" style="51" customWidth="1" collapsed="1"/>
    <col min="11" max="26" width="9" style="51" collapsed="1"/>
    <col min="27" max="28" width="0.125" style="51" customWidth="1" collapsed="1"/>
    <col min="29" max="16384" width="9" style="51" collapsed="1"/>
  </cols>
  <sheetData>
    <row r="1" spans="4:28" ht="12" thickBot="1" x14ac:dyDescent="0.2">
      <c r="F1" s="52"/>
      <c r="I1" s="52"/>
      <c r="J1" s="52"/>
    </row>
    <row r="2" spans="4:28" ht="12" customHeight="1" x14ac:dyDescent="0.15">
      <c r="D2" s="289" t="s">
        <v>10</v>
      </c>
      <c r="E2" s="290"/>
      <c r="F2" s="189" t="s">
        <v>132</v>
      </c>
      <c r="G2" s="183" t="s">
        <v>133</v>
      </c>
      <c r="H2" s="183" t="s">
        <v>134</v>
      </c>
      <c r="I2" s="184" t="s">
        <v>201</v>
      </c>
      <c r="J2" s="185" t="s">
        <v>124</v>
      </c>
      <c r="AA2" s="51" t="s">
        <v>131</v>
      </c>
      <c r="AB2" s="3" t="s">
        <v>190</v>
      </c>
    </row>
    <row r="3" spans="4:28" x14ac:dyDescent="0.15">
      <c r="D3" s="293" t="s">
        <v>11</v>
      </c>
      <c r="E3" s="294"/>
      <c r="F3" s="190">
        <v>37747</v>
      </c>
      <c r="G3" s="190">
        <v>192673</v>
      </c>
      <c r="H3" s="190">
        <v>471734</v>
      </c>
      <c r="I3" s="180">
        <v>198073</v>
      </c>
      <c r="J3" s="232">
        <v>13515271</v>
      </c>
      <c r="K3" s="231"/>
      <c r="AA3" s="52"/>
    </row>
    <row r="4" spans="4:28" x14ac:dyDescent="0.15">
      <c r="D4" s="286" t="s">
        <v>12</v>
      </c>
      <c r="E4" s="53" t="s">
        <v>13</v>
      </c>
      <c r="F4" s="191">
        <v>1286</v>
      </c>
      <c r="G4" s="191">
        <v>7154</v>
      </c>
      <c r="H4" s="191">
        <v>18304</v>
      </c>
      <c r="I4" s="181">
        <v>6778</v>
      </c>
      <c r="J4" s="233">
        <v>524939</v>
      </c>
      <c r="AA4" s="52">
        <f t="shared" ref="AA4:AA17" si="0">MAX(F4:H4)</f>
        <v>18304</v>
      </c>
    </row>
    <row r="5" spans="4:28" x14ac:dyDescent="0.15">
      <c r="D5" s="287"/>
      <c r="E5" s="53" t="s">
        <v>14</v>
      </c>
      <c r="F5" s="191">
        <v>949</v>
      </c>
      <c r="G5" s="191">
        <v>5662</v>
      </c>
      <c r="H5" s="191">
        <v>14663</v>
      </c>
      <c r="I5" s="181">
        <v>5508</v>
      </c>
      <c r="J5" s="233">
        <v>499632</v>
      </c>
      <c r="AA5" s="52">
        <f t="shared" si="0"/>
        <v>14663</v>
      </c>
    </row>
    <row r="6" spans="4:28" x14ac:dyDescent="0.15">
      <c r="D6" s="287"/>
      <c r="E6" s="53" t="s">
        <v>15</v>
      </c>
      <c r="F6" s="191">
        <v>846</v>
      </c>
      <c r="G6" s="191">
        <v>5030</v>
      </c>
      <c r="H6" s="191">
        <v>13016</v>
      </c>
      <c r="I6" s="181">
        <v>5315</v>
      </c>
      <c r="J6" s="233">
        <v>493559</v>
      </c>
      <c r="AA6" s="52">
        <f t="shared" si="0"/>
        <v>13016</v>
      </c>
    </row>
    <row r="7" spans="4:28" x14ac:dyDescent="0.15">
      <c r="D7" s="287"/>
      <c r="E7" s="53" t="s">
        <v>16</v>
      </c>
      <c r="F7" s="191">
        <v>1010</v>
      </c>
      <c r="G7" s="191">
        <v>5944</v>
      </c>
      <c r="H7" s="191">
        <v>14840</v>
      </c>
      <c r="I7" s="181">
        <v>5984</v>
      </c>
      <c r="J7" s="233">
        <v>566729</v>
      </c>
      <c r="AA7" s="52">
        <f t="shared" si="0"/>
        <v>14840</v>
      </c>
    </row>
    <row r="8" spans="4:28" x14ac:dyDescent="0.15">
      <c r="D8" s="287"/>
      <c r="E8" s="53" t="s">
        <v>17</v>
      </c>
      <c r="F8" s="191">
        <v>2731</v>
      </c>
      <c r="G8" s="191">
        <v>11858</v>
      </c>
      <c r="H8" s="191">
        <v>27014</v>
      </c>
      <c r="I8" s="181">
        <v>9569</v>
      </c>
      <c r="J8" s="233">
        <v>753698</v>
      </c>
      <c r="AA8" s="52">
        <f t="shared" si="0"/>
        <v>27014</v>
      </c>
    </row>
    <row r="9" spans="4:28" x14ac:dyDescent="0.15">
      <c r="D9" s="287"/>
      <c r="E9" s="53" t="s">
        <v>18</v>
      </c>
      <c r="F9" s="191">
        <v>3365</v>
      </c>
      <c r="G9" s="191">
        <v>15435</v>
      </c>
      <c r="H9" s="191">
        <v>36924</v>
      </c>
      <c r="I9" s="181">
        <v>14143</v>
      </c>
      <c r="J9" s="233">
        <v>863678</v>
      </c>
      <c r="AA9" s="52">
        <f t="shared" si="0"/>
        <v>36924</v>
      </c>
    </row>
    <row r="10" spans="4:28" x14ac:dyDescent="0.15">
      <c r="D10" s="287"/>
      <c r="E10" s="53" t="s">
        <v>19</v>
      </c>
      <c r="F10" s="191">
        <v>3556</v>
      </c>
      <c r="G10" s="191">
        <v>17260</v>
      </c>
      <c r="H10" s="191">
        <v>42402</v>
      </c>
      <c r="I10" s="181">
        <v>16548</v>
      </c>
      <c r="J10" s="233">
        <v>969877</v>
      </c>
      <c r="AA10" s="52">
        <f t="shared" si="0"/>
        <v>42402</v>
      </c>
    </row>
    <row r="11" spans="4:28" x14ac:dyDescent="0.15">
      <c r="D11" s="287"/>
      <c r="E11" s="53" t="s">
        <v>20</v>
      </c>
      <c r="F11" s="191">
        <v>3166</v>
      </c>
      <c r="G11" s="191">
        <v>16791</v>
      </c>
      <c r="H11" s="191">
        <v>42337</v>
      </c>
      <c r="I11" s="181">
        <v>17109</v>
      </c>
      <c r="J11" s="233">
        <v>1038390</v>
      </c>
      <c r="AA11" s="52">
        <f t="shared" si="0"/>
        <v>42337</v>
      </c>
    </row>
    <row r="12" spans="4:28" x14ac:dyDescent="0.15">
      <c r="D12" s="287"/>
      <c r="E12" s="53" t="s">
        <v>21</v>
      </c>
      <c r="F12" s="191">
        <v>2990</v>
      </c>
      <c r="G12" s="191">
        <v>16824</v>
      </c>
      <c r="H12" s="191">
        <v>42842</v>
      </c>
      <c r="I12" s="181">
        <v>17835</v>
      </c>
      <c r="J12" s="233">
        <v>1154214</v>
      </c>
      <c r="AA12" s="52">
        <f t="shared" si="0"/>
        <v>42842</v>
      </c>
    </row>
    <row r="13" spans="4:28" x14ac:dyDescent="0.15">
      <c r="D13" s="287"/>
      <c r="E13" s="53" t="s">
        <v>22</v>
      </c>
      <c r="F13" s="191">
        <v>2746</v>
      </c>
      <c r="G13" s="191">
        <v>14846</v>
      </c>
      <c r="H13" s="191">
        <v>37001</v>
      </c>
      <c r="I13" s="181">
        <v>15762</v>
      </c>
      <c r="J13" s="233">
        <v>1048170</v>
      </c>
      <c r="AA13" s="52">
        <f t="shared" si="0"/>
        <v>37001</v>
      </c>
    </row>
    <row r="14" spans="4:28" x14ac:dyDescent="0.15">
      <c r="D14" s="287"/>
      <c r="E14" s="53" t="s">
        <v>23</v>
      </c>
      <c r="F14" s="191">
        <v>2249</v>
      </c>
      <c r="G14" s="191">
        <v>12329</v>
      </c>
      <c r="H14" s="191">
        <v>30724</v>
      </c>
      <c r="I14" s="181">
        <v>12917</v>
      </c>
      <c r="J14" s="233">
        <v>891332</v>
      </c>
      <c r="AA14" s="52">
        <f t="shared" si="0"/>
        <v>30724</v>
      </c>
    </row>
    <row r="15" spans="4:28" x14ac:dyDescent="0.15">
      <c r="D15" s="287"/>
      <c r="E15" s="53" t="s">
        <v>24</v>
      </c>
      <c r="F15" s="191">
        <v>1876</v>
      </c>
      <c r="G15" s="191">
        <v>9935</v>
      </c>
      <c r="H15" s="191">
        <v>24676</v>
      </c>
      <c r="I15" s="181">
        <v>10899</v>
      </c>
      <c r="J15" s="233">
        <v>722755</v>
      </c>
      <c r="AA15" s="52">
        <f t="shared" si="0"/>
        <v>24676</v>
      </c>
    </row>
    <row r="16" spans="4:28" x14ac:dyDescent="0.15">
      <c r="D16" s="287"/>
      <c r="E16" s="53" t="s">
        <v>25</v>
      </c>
      <c r="F16" s="191">
        <v>1789</v>
      </c>
      <c r="G16" s="191">
        <v>9276</v>
      </c>
      <c r="H16" s="191">
        <v>23130</v>
      </c>
      <c r="I16" s="181">
        <v>11032</v>
      </c>
      <c r="J16" s="233">
        <v>725312</v>
      </c>
      <c r="AA16" s="52">
        <f t="shared" si="0"/>
        <v>23130</v>
      </c>
    </row>
    <row r="17" spans="3:28" x14ac:dyDescent="0.15">
      <c r="D17" s="287"/>
      <c r="E17" s="53" t="s">
        <v>26</v>
      </c>
      <c r="F17" s="191">
        <v>2105</v>
      </c>
      <c r="G17" s="191">
        <v>11103</v>
      </c>
      <c r="H17" s="191">
        <v>26835</v>
      </c>
      <c r="I17" s="181">
        <v>13443</v>
      </c>
      <c r="J17" s="233">
        <v>854575</v>
      </c>
      <c r="AA17" s="52">
        <f t="shared" si="0"/>
        <v>26835</v>
      </c>
    </row>
    <row r="18" spans="3:28" x14ac:dyDescent="0.15">
      <c r="D18" s="287"/>
      <c r="E18" s="53" t="s">
        <v>185</v>
      </c>
      <c r="F18" s="191">
        <v>1709</v>
      </c>
      <c r="G18" s="191">
        <v>8959</v>
      </c>
      <c r="H18" s="191">
        <v>21278</v>
      </c>
      <c r="I18" s="181">
        <v>10841</v>
      </c>
      <c r="J18" s="233">
        <v>713342</v>
      </c>
      <c r="AA18" s="52">
        <f>MAX(F18:H18)</f>
        <v>21278</v>
      </c>
    </row>
    <row r="19" spans="3:28" ht="12" thickBot="1" x14ac:dyDescent="0.2">
      <c r="C19" s="54"/>
      <c r="D19" s="288"/>
      <c r="E19" s="243" t="s">
        <v>186</v>
      </c>
      <c r="F19" s="244">
        <v>3830</v>
      </c>
      <c r="G19" s="244">
        <v>19060</v>
      </c>
      <c r="H19" s="244">
        <v>44887</v>
      </c>
      <c r="I19" s="245">
        <v>22306</v>
      </c>
      <c r="J19" s="246">
        <v>1437599</v>
      </c>
      <c r="K19" s="54"/>
      <c r="AA19" s="52">
        <f>MAX(F19:H19)</f>
        <v>44887</v>
      </c>
    </row>
    <row r="20" spans="3:28" ht="12" thickBot="1" x14ac:dyDescent="0.2">
      <c r="C20" s="54"/>
      <c r="D20" s="54"/>
      <c r="E20" s="54"/>
      <c r="F20" s="55"/>
      <c r="G20" s="56"/>
      <c r="H20" s="56"/>
      <c r="I20" s="55"/>
      <c r="J20" s="56"/>
      <c r="K20" s="54"/>
    </row>
    <row r="21" spans="3:28" ht="12.75" customHeight="1" x14ac:dyDescent="0.15">
      <c r="C21" s="54"/>
      <c r="D21" s="289" t="s">
        <v>10</v>
      </c>
      <c r="E21" s="290"/>
      <c r="F21" s="189" t="s">
        <v>132</v>
      </c>
      <c r="G21" s="183" t="s">
        <v>133</v>
      </c>
      <c r="H21" s="183" t="s">
        <v>134</v>
      </c>
      <c r="I21" s="186" t="s">
        <v>201</v>
      </c>
      <c r="J21" s="187" t="s">
        <v>124</v>
      </c>
      <c r="K21" s="54"/>
      <c r="AA21" s="51" t="s">
        <v>131</v>
      </c>
      <c r="AB21" s="3" t="s">
        <v>190</v>
      </c>
    </row>
    <row r="22" spans="3:28" ht="11.25" customHeight="1" x14ac:dyDescent="0.15">
      <c r="D22" s="291" t="s">
        <v>27</v>
      </c>
      <c r="E22" s="292"/>
      <c r="F22" s="192">
        <v>18880</v>
      </c>
      <c r="G22" s="192">
        <v>96568</v>
      </c>
      <c r="H22" s="192">
        <v>234001</v>
      </c>
      <c r="I22" s="182">
        <v>101982</v>
      </c>
      <c r="J22" s="232">
        <v>6666690</v>
      </c>
      <c r="AA22" s="52"/>
    </row>
    <row r="23" spans="3:28" x14ac:dyDescent="0.15">
      <c r="D23" s="286" t="s">
        <v>28</v>
      </c>
      <c r="E23" s="53" t="s">
        <v>13</v>
      </c>
      <c r="F23" s="191">
        <v>669</v>
      </c>
      <c r="G23" s="191">
        <v>3648</v>
      </c>
      <c r="H23" s="191">
        <v>9357</v>
      </c>
      <c r="I23" s="181">
        <v>3496</v>
      </c>
      <c r="J23" s="233">
        <v>267601</v>
      </c>
      <c r="AA23" s="52">
        <f t="shared" ref="AA23:AA36" si="1">MAX(F23:H23)</f>
        <v>9357</v>
      </c>
    </row>
    <row r="24" spans="3:28" x14ac:dyDescent="0.15">
      <c r="D24" s="287"/>
      <c r="E24" s="53" t="s">
        <v>14</v>
      </c>
      <c r="F24" s="191">
        <v>480</v>
      </c>
      <c r="G24" s="191">
        <v>2849</v>
      </c>
      <c r="H24" s="191">
        <v>7391</v>
      </c>
      <c r="I24" s="181">
        <v>2837</v>
      </c>
      <c r="J24" s="233">
        <v>255978</v>
      </c>
      <c r="AA24" s="52">
        <f t="shared" si="1"/>
        <v>7391</v>
      </c>
    </row>
    <row r="25" spans="3:28" x14ac:dyDescent="0.15">
      <c r="D25" s="287"/>
      <c r="E25" s="53" t="s">
        <v>15</v>
      </c>
      <c r="F25" s="191">
        <v>433</v>
      </c>
      <c r="G25" s="191">
        <v>2493</v>
      </c>
      <c r="H25" s="191">
        <v>6502</v>
      </c>
      <c r="I25" s="181">
        <v>2658</v>
      </c>
      <c r="J25" s="233">
        <v>252438</v>
      </c>
      <c r="AA25" s="52">
        <f t="shared" si="1"/>
        <v>6502</v>
      </c>
    </row>
    <row r="26" spans="3:28" x14ac:dyDescent="0.15">
      <c r="D26" s="287"/>
      <c r="E26" s="53" t="s">
        <v>16</v>
      </c>
      <c r="F26" s="191">
        <v>510</v>
      </c>
      <c r="G26" s="191">
        <v>3064</v>
      </c>
      <c r="H26" s="191">
        <v>7641</v>
      </c>
      <c r="I26" s="181">
        <v>3038</v>
      </c>
      <c r="J26" s="233">
        <v>289130</v>
      </c>
      <c r="AA26" s="52">
        <f t="shared" si="1"/>
        <v>7641</v>
      </c>
    </row>
    <row r="27" spans="3:28" x14ac:dyDescent="0.15">
      <c r="D27" s="287"/>
      <c r="E27" s="53" t="s">
        <v>17</v>
      </c>
      <c r="F27" s="191">
        <v>1512</v>
      </c>
      <c r="G27" s="191">
        <v>6478</v>
      </c>
      <c r="H27" s="191">
        <v>14350</v>
      </c>
      <c r="I27" s="181">
        <v>5075</v>
      </c>
      <c r="J27" s="233">
        <v>383164</v>
      </c>
      <c r="AA27" s="52">
        <f t="shared" si="1"/>
        <v>14350</v>
      </c>
    </row>
    <row r="28" spans="3:28" x14ac:dyDescent="0.15">
      <c r="D28" s="287"/>
      <c r="E28" s="53" t="s">
        <v>18</v>
      </c>
      <c r="F28" s="191">
        <v>1832</v>
      </c>
      <c r="G28" s="191">
        <v>8201</v>
      </c>
      <c r="H28" s="191">
        <v>19038</v>
      </c>
      <c r="I28" s="181">
        <v>7438</v>
      </c>
      <c r="J28" s="233">
        <v>436135</v>
      </c>
      <c r="AA28" s="52">
        <f>MAX(F28:H28)</f>
        <v>19038</v>
      </c>
    </row>
    <row r="29" spans="3:28" x14ac:dyDescent="0.15">
      <c r="D29" s="287"/>
      <c r="E29" s="53" t="s">
        <v>19</v>
      </c>
      <c r="F29" s="191">
        <v>1892</v>
      </c>
      <c r="G29" s="191">
        <v>9136</v>
      </c>
      <c r="H29" s="191">
        <v>21821</v>
      </c>
      <c r="I29" s="181">
        <v>8789</v>
      </c>
      <c r="J29" s="233">
        <v>495240</v>
      </c>
      <c r="AA29" s="52">
        <f t="shared" si="1"/>
        <v>21821</v>
      </c>
    </row>
    <row r="30" spans="3:28" x14ac:dyDescent="0.15">
      <c r="D30" s="287"/>
      <c r="E30" s="53" t="s">
        <v>20</v>
      </c>
      <c r="F30" s="191">
        <v>1661</v>
      </c>
      <c r="G30" s="191">
        <v>8816</v>
      </c>
      <c r="H30" s="191">
        <v>21731</v>
      </c>
      <c r="I30" s="181">
        <v>9215</v>
      </c>
      <c r="J30" s="233">
        <v>530043</v>
      </c>
      <c r="AA30" s="52">
        <f t="shared" si="1"/>
        <v>21731</v>
      </c>
    </row>
    <row r="31" spans="3:28" x14ac:dyDescent="0.15">
      <c r="D31" s="287"/>
      <c r="E31" s="53" t="s">
        <v>21</v>
      </c>
      <c r="F31" s="191">
        <v>1508</v>
      </c>
      <c r="G31" s="191">
        <v>8643</v>
      </c>
      <c r="H31" s="191">
        <v>21502</v>
      </c>
      <c r="I31" s="181">
        <v>9401</v>
      </c>
      <c r="J31" s="233">
        <v>584654</v>
      </c>
      <c r="AA31" s="52">
        <f t="shared" si="1"/>
        <v>21502</v>
      </c>
    </row>
    <row r="32" spans="3:28" x14ac:dyDescent="0.15">
      <c r="D32" s="287"/>
      <c r="E32" s="53" t="s">
        <v>22</v>
      </c>
      <c r="F32" s="191">
        <v>1400</v>
      </c>
      <c r="G32" s="191">
        <v>7509</v>
      </c>
      <c r="H32" s="191">
        <v>18583</v>
      </c>
      <c r="I32" s="181">
        <v>8281</v>
      </c>
      <c r="J32" s="233">
        <v>536680</v>
      </c>
      <c r="AA32" s="52">
        <f t="shared" si="1"/>
        <v>18583</v>
      </c>
    </row>
    <row r="33" spans="3:28" x14ac:dyDescent="0.15">
      <c r="D33" s="287"/>
      <c r="E33" s="53" t="s">
        <v>23</v>
      </c>
      <c r="F33" s="191">
        <v>1147</v>
      </c>
      <c r="G33" s="191">
        <v>6401</v>
      </c>
      <c r="H33" s="191">
        <v>15971</v>
      </c>
      <c r="I33" s="181">
        <v>7077</v>
      </c>
      <c r="J33" s="233">
        <v>459994</v>
      </c>
      <c r="AA33" s="52">
        <f t="shared" si="1"/>
        <v>15971</v>
      </c>
    </row>
    <row r="34" spans="3:28" x14ac:dyDescent="0.15">
      <c r="D34" s="287"/>
      <c r="E34" s="53" t="s">
        <v>24</v>
      </c>
      <c r="F34" s="191">
        <v>927</v>
      </c>
      <c r="G34" s="191">
        <v>5079</v>
      </c>
      <c r="H34" s="191">
        <v>12749</v>
      </c>
      <c r="I34" s="181">
        <v>6022</v>
      </c>
      <c r="J34" s="233">
        <v>369325</v>
      </c>
      <c r="AA34" s="52">
        <f t="shared" si="1"/>
        <v>12749</v>
      </c>
    </row>
    <row r="35" spans="3:28" x14ac:dyDescent="0.15">
      <c r="D35" s="287"/>
      <c r="E35" s="53" t="s">
        <v>25</v>
      </c>
      <c r="F35" s="191">
        <v>900</v>
      </c>
      <c r="G35" s="191">
        <v>4745</v>
      </c>
      <c r="H35" s="191">
        <v>11800</v>
      </c>
      <c r="I35" s="181">
        <v>6101</v>
      </c>
      <c r="J35" s="233">
        <v>364160</v>
      </c>
      <c r="AA35" s="52">
        <f t="shared" si="1"/>
        <v>11800</v>
      </c>
    </row>
    <row r="36" spans="3:28" x14ac:dyDescent="0.15">
      <c r="D36" s="287"/>
      <c r="E36" s="53" t="s">
        <v>26</v>
      </c>
      <c r="F36" s="191">
        <v>1016</v>
      </c>
      <c r="G36" s="191">
        <v>5436</v>
      </c>
      <c r="H36" s="191">
        <v>13314</v>
      </c>
      <c r="I36" s="181">
        <v>7300</v>
      </c>
      <c r="J36" s="233">
        <v>414853</v>
      </c>
      <c r="AA36" s="52">
        <f t="shared" si="1"/>
        <v>13314</v>
      </c>
    </row>
    <row r="37" spans="3:28" x14ac:dyDescent="0.15">
      <c r="D37" s="287"/>
      <c r="E37" s="53" t="s">
        <v>185</v>
      </c>
      <c r="F37" s="191">
        <v>767</v>
      </c>
      <c r="G37" s="191">
        <v>4038</v>
      </c>
      <c r="H37" s="191">
        <v>9750</v>
      </c>
      <c r="I37" s="181">
        <v>5266</v>
      </c>
      <c r="J37" s="233">
        <v>327345</v>
      </c>
      <c r="AA37" s="52">
        <f>MAX(F37:H37)</f>
        <v>9750</v>
      </c>
    </row>
    <row r="38" spans="3:28" ht="12" thickBot="1" x14ac:dyDescent="0.2">
      <c r="C38" s="54"/>
      <c r="D38" s="288"/>
      <c r="E38" s="243" t="s">
        <v>186</v>
      </c>
      <c r="F38" s="244">
        <v>1376</v>
      </c>
      <c r="G38" s="244">
        <v>7132</v>
      </c>
      <c r="H38" s="244">
        <v>16552</v>
      </c>
      <c r="I38" s="245">
        <v>8896</v>
      </c>
      <c r="J38" s="246">
        <v>559051</v>
      </c>
      <c r="K38" s="54"/>
      <c r="AA38" s="52">
        <f>MAX(F38:H38)</f>
        <v>16552</v>
      </c>
    </row>
    <row r="39" spans="3:28" ht="12" thickBot="1" x14ac:dyDescent="0.2">
      <c r="C39" s="54"/>
      <c r="D39" s="54"/>
      <c r="E39" s="54"/>
      <c r="F39" s="55"/>
      <c r="G39" s="56"/>
      <c r="H39" s="56"/>
      <c r="I39" s="55"/>
      <c r="J39" s="56"/>
      <c r="K39" s="54"/>
    </row>
    <row r="40" spans="3:28" ht="12" customHeight="1" x14ac:dyDescent="0.15">
      <c r="C40" s="54"/>
      <c r="D40" s="289" t="s">
        <v>10</v>
      </c>
      <c r="E40" s="290"/>
      <c r="F40" s="189" t="s">
        <v>132</v>
      </c>
      <c r="G40" s="183" t="s">
        <v>133</v>
      </c>
      <c r="H40" s="183" t="s">
        <v>134</v>
      </c>
      <c r="I40" s="186" t="s">
        <v>201</v>
      </c>
      <c r="J40" s="187" t="s">
        <v>124</v>
      </c>
      <c r="K40" s="54"/>
      <c r="AA40" s="51" t="s">
        <v>131</v>
      </c>
      <c r="AB40" s="3" t="s">
        <v>189</v>
      </c>
    </row>
    <row r="41" spans="3:28" ht="11.25" customHeight="1" x14ac:dyDescent="0.15">
      <c r="D41" s="291" t="s">
        <v>29</v>
      </c>
      <c r="E41" s="292"/>
      <c r="F41" s="192">
        <v>18866</v>
      </c>
      <c r="G41" s="192">
        <v>96105</v>
      </c>
      <c r="H41" s="192">
        <v>237733</v>
      </c>
      <c r="I41" s="182">
        <v>96091</v>
      </c>
      <c r="J41" s="232">
        <v>6848581</v>
      </c>
      <c r="AA41" s="52"/>
    </row>
    <row r="42" spans="3:28" x14ac:dyDescent="0.15">
      <c r="D42" s="286" t="s">
        <v>30</v>
      </c>
      <c r="E42" s="53" t="s">
        <v>13</v>
      </c>
      <c r="F42" s="191">
        <v>618</v>
      </c>
      <c r="G42" s="191">
        <v>3506</v>
      </c>
      <c r="H42" s="191">
        <v>8947</v>
      </c>
      <c r="I42" s="181">
        <v>3282</v>
      </c>
      <c r="J42" s="233">
        <v>257338</v>
      </c>
      <c r="AA42" s="52">
        <f t="shared" ref="AA42:AA56" si="2">MAX(F42:H42)</f>
        <v>8947</v>
      </c>
    </row>
    <row r="43" spans="3:28" x14ac:dyDescent="0.15">
      <c r="D43" s="287"/>
      <c r="E43" s="53" t="s">
        <v>14</v>
      </c>
      <c r="F43" s="191">
        <v>470</v>
      </c>
      <c r="G43" s="191">
        <v>2812</v>
      </c>
      <c r="H43" s="191">
        <v>7272</v>
      </c>
      <c r="I43" s="181">
        <v>2671</v>
      </c>
      <c r="J43" s="233">
        <v>243654</v>
      </c>
      <c r="AA43" s="52">
        <f t="shared" si="2"/>
        <v>7272</v>
      </c>
    </row>
    <row r="44" spans="3:28" x14ac:dyDescent="0.15">
      <c r="D44" s="287"/>
      <c r="E44" s="53" t="s">
        <v>15</v>
      </c>
      <c r="F44" s="191">
        <v>413</v>
      </c>
      <c r="G44" s="191">
        <v>2537</v>
      </c>
      <c r="H44" s="191">
        <v>6515</v>
      </c>
      <c r="I44" s="181">
        <v>2657</v>
      </c>
      <c r="J44" s="233">
        <v>241121</v>
      </c>
      <c r="AA44" s="52">
        <f t="shared" si="2"/>
        <v>6515</v>
      </c>
    </row>
    <row r="45" spans="3:28" x14ac:dyDescent="0.15">
      <c r="D45" s="287"/>
      <c r="E45" s="53" t="s">
        <v>16</v>
      </c>
      <c r="F45" s="191">
        <v>501</v>
      </c>
      <c r="G45" s="191">
        <v>2879</v>
      </c>
      <c r="H45" s="191">
        <v>7199</v>
      </c>
      <c r="I45" s="181">
        <v>2946</v>
      </c>
      <c r="J45" s="233">
        <v>277599</v>
      </c>
      <c r="AA45" s="52">
        <f t="shared" si="2"/>
        <v>7199</v>
      </c>
    </row>
    <row r="46" spans="3:28" x14ac:dyDescent="0.15">
      <c r="D46" s="287"/>
      <c r="E46" s="53" t="s">
        <v>17</v>
      </c>
      <c r="F46" s="191">
        <v>1219</v>
      </c>
      <c r="G46" s="191">
        <v>5380</v>
      </c>
      <c r="H46" s="191">
        <v>12664</v>
      </c>
      <c r="I46" s="181">
        <v>4494</v>
      </c>
      <c r="J46" s="233">
        <v>370534</v>
      </c>
      <c r="AA46" s="52">
        <f t="shared" si="2"/>
        <v>12664</v>
      </c>
    </row>
    <row r="47" spans="3:28" x14ac:dyDescent="0.15">
      <c r="D47" s="287"/>
      <c r="E47" s="53" t="s">
        <v>18</v>
      </c>
      <c r="F47" s="191">
        <v>1533</v>
      </c>
      <c r="G47" s="191">
        <v>7234</v>
      </c>
      <c r="H47" s="191">
        <v>17886</v>
      </c>
      <c r="I47" s="181">
        <v>6705</v>
      </c>
      <c r="J47" s="233">
        <v>427543</v>
      </c>
      <c r="AA47" s="52">
        <f t="shared" si="2"/>
        <v>17886</v>
      </c>
    </row>
    <row r="48" spans="3:28" x14ac:dyDescent="0.15">
      <c r="D48" s="287"/>
      <c r="E48" s="53" t="s">
        <v>19</v>
      </c>
      <c r="F48" s="191">
        <v>1664</v>
      </c>
      <c r="G48" s="191">
        <v>8124</v>
      </c>
      <c r="H48" s="191">
        <v>20581</v>
      </c>
      <c r="I48" s="181">
        <v>7759</v>
      </c>
      <c r="J48" s="233">
        <v>474637</v>
      </c>
      <c r="AA48" s="52">
        <f t="shared" si="2"/>
        <v>20581</v>
      </c>
    </row>
    <row r="49" spans="4:27" x14ac:dyDescent="0.15">
      <c r="D49" s="287"/>
      <c r="E49" s="53" t="s">
        <v>20</v>
      </c>
      <c r="F49" s="191">
        <v>1505</v>
      </c>
      <c r="G49" s="191">
        <v>7975</v>
      </c>
      <c r="H49" s="191">
        <v>20606</v>
      </c>
      <c r="I49" s="181">
        <v>7894</v>
      </c>
      <c r="J49" s="233">
        <v>508347</v>
      </c>
      <c r="AA49" s="52">
        <f t="shared" si="2"/>
        <v>20606</v>
      </c>
    </row>
    <row r="50" spans="4:27" x14ac:dyDescent="0.15">
      <c r="D50" s="287"/>
      <c r="E50" s="53" t="s">
        <v>21</v>
      </c>
      <c r="F50" s="191">
        <v>1482</v>
      </c>
      <c r="G50" s="191">
        <v>8181</v>
      </c>
      <c r="H50" s="191">
        <v>21340</v>
      </c>
      <c r="I50" s="181">
        <v>8434</v>
      </c>
      <c r="J50" s="233">
        <v>569560</v>
      </c>
      <c r="AA50" s="52">
        <f t="shared" si="2"/>
        <v>21340</v>
      </c>
    </row>
    <row r="51" spans="4:27" x14ac:dyDescent="0.15">
      <c r="D51" s="287"/>
      <c r="E51" s="53" t="s">
        <v>22</v>
      </c>
      <c r="F51" s="191">
        <v>1346</v>
      </c>
      <c r="G51" s="191">
        <v>7337</v>
      </c>
      <c r="H51" s="191">
        <v>18418</v>
      </c>
      <c r="I51" s="181">
        <v>7481</v>
      </c>
      <c r="J51" s="233">
        <v>511490</v>
      </c>
      <c r="AA51" s="52">
        <f t="shared" si="2"/>
        <v>18418</v>
      </c>
    </row>
    <row r="52" spans="4:27" x14ac:dyDescent="0.15">
      <c r="D52" s="287"/>
      <c r="E52" s="53" t="s">
        <v>23</v>
      </c>
      <c r="F52" s="191">
        <v>1102</v>
      </c>
      <c r="G52" s="191">
        <v>5929</v>
      </c>
      <c r="H52" s="191">
        <v>14754</v>
      </c>
      <c r="I52" s="181">
        <v>5840</v>
      </c>
      <c r="J52" s="233">
        <v>431338</v>
      </c>
      <c r="AA52" s="52">
        <f t="shared" si="2"/>
        <v>14754</v>
      </c>
    </row>
    <row r="53" spans="4:27" x14ac:dyDescent="0.15">
      <c r="D53" s="287"/>
      <c r="E53" s="53" t="s">
        <v>24</v>
      </c>
      <c r="F53" s="191">
        <v>949</v>
      </c>
      <c r="G53" s="191">
        <v>4857</v>
      </c>
      <c r="H53" s="191">
        <v>11927</v>
      </c>
      <c r="I53" s="181">
        <v>4877</v>
      </c>
      <c r="J53" s="233">
        <v>353430</v>
      </c>
      <c r="AA53" s="52">
        <f t="shared" si="2"/>
        <v>11927</v>
      </c>
    </row>
    <row r="54" spans="4:27" x14ac:dyDescent="0.15">
      <c r="D54" s="287"/>
      <c r="E54" s="53" t="s">
        <v>25</v>
      </c>
      <c r="F54" s="191">
        <v>888</v>
      </c>
      <c r="G54" s="191">
        <v>4531</v>
      </c>
      <c r="H54" s="191">
        <v>11330</v>
      </c>
      <c r="I54" s="181">
        <v>4931</v>
      </c>
      <c r="J54" s="233">
        <v>361152</v>
      </c>
      <c r="AA54" s="52">
        <f t="shared" si="2"/>
        <v>11330</v>
      </c>
    </row>
    <row r="55" spans="4:27" x14ac:dyDescent="0.15">
      <c r="D55" s="287"/>
      <c r="E55" s="53" t="s">
        <v>26</v>
      </c>
      <c r="F55" s="191">
        <v>1089</v>
      </c>
      <c r="G55" s="191">
        <v>5667</v>
      </c>
      <c r="H55" s="191">
        <v>13521</v>
      </c>
      <c r="I55" s="181">
        <v>6143</v>
      </c>
      <c r="J55" s="233">
        <v>439722</v>
      </c>
      <c r="AA55" s="52">
        <f t="shared" si="2"/>
        <v>13521</v>
      </c>
    </row>
    <row r="56" spans="4:27" x14ac:dyDescent="0.15">
      <c r="D56" s="287"/>
      <c r="E56" s="53" t="s">
        <v>185</v>
      </c>
      <c r="F56" s="191">
        <v>943</v>
      </c>
      <c r="G56" s="191">
        <v>4922</v>
      </c>
      <c r="H56" s="191">
        <v>11528</v>
      </c>
      <c r="I56" s="181">
        <v>5575</v>
      </c>
      <c r="J56" s="233">
        <v>385997</v>
      </c>
      <c r="AA56" s="52">
        <f t="shared" si="2"/>
        <v>11528</v>
      </c>
    </row>
    <row r="57" spans="4:27" ht="12" thickBot="1" x14ac:dyDescent="0.2">
      <c r="D57" s="288"/>
      <c r="E57" s="243" t="s">
        <v>186</v>
      </c>
      <c r="F57" s="244">
        <v>2454</v>
      </c>
      <c r="G57" s="244">
        <v>11927</v>
      </c>
      <c r="H57" s="244">
        <v>28334</v>
      </c>
      <c r="I57" s="245">
        <v>13410</v>
      </c>
      <c r="J57" s="246">
        <v>878548</v>
      </c>
      <c r="AA57" s="52">
        <f>MAX(F57:H57)</f>
        <v>28334</v>
      </c>
    </row>
    <row r="59" spans="4:27" x14ac:dyDescent="0.15">
      <c r="J59" s="16" t="s">
        <v>193</v>
      </c>
    </row>
  </sheetData>
  <mergeCells count="9">
    <mergeCell ref="D42:D57"/>
    <mergeCell ref="D2:E2"/>
    <mergeCell ref="D21:E21"/>
    <mergeCell ref="D40:E40"/>
    <mergeCell ref="D41:E41"/>
    <mergeCell ref="D3:E3"/>
    <mergeCell ref="D22:E22"/>
    <mergeCell ref="D4:D19"/>
    <mergeCell ref="D23:D38"/>
  </mergeCells>
  <phoneticPr fontId="3"/>
  <pageMargins left="0.78740157480314965" right="0.78740157480314965" top="0.78740157480314965" bottom="0.39370078740157483" header="0.51181102362204722" footer="0.51181102362204722"/>
  <pageSetup paperSize="9" scale="77" orientation="landscape" verticalDpi="300" r:id="rId1"/>
  <headerFooter alignWithMargins="0">
    <oddHeader>&amp;C&amp;"ＭＳ Ｐゴシック,太字"&amp;18&amp;A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C2:AB43"/>
  <sheetViews>
    <sheetView view="pageBreakPreview" zoomScaleNormal="100" zoomScaleSheetLayoutView="100" workbookViewId="0"/>
  </sheetViews>
  <sheetFormatPr defaultRowHeight="11.25" x14ac:dyDescent="0.15"/>
  <cols>
    <col min="1" max="1" width="26.875" style="72" customWidth="1" collapsed="1"/>
    <col min="2" max="2" width="39.5" style="72" customWidth="1" collapsed="1"/>
    <col min="3" max="3" width="17" style="72" customWidth="1" collapsed="1"/>
    <col min="4" max="4" width="9.75" style="72" customWidth="1" collapsed="1"/>
    <col min="5" max="5" width="6.25" style="72" customWidth="1" collapsed="1"/>
    <col min="6" max="6" width="15.75" style="72" customWidth="1" collapsed="1"/>
    <col min="7" max="7" width="10.625" style="72" customWidth="1" collapsed="1"/>
    <col min="8" max="8" width="10.875" style="72" customWidth="1" collapsed="1"/>
    <col min="9" max="9" width="10.625" style="72" customWidth="1" collapsed="1"/>
    <col min="10" max="10" width="11.625" style="72" customWidth="1" collapsed="1"/>
    <col min="11" max="11" width="13.625" style="72" customWidth="1" collapsed="1"/>
    <col min="12" max="12" width="9.125" style="73" customWidth="1" collapsed="1"/>
    <col min="13" max="13" width="9" style="72" collapsed="1"/>
    <col min="14" max="15" width="12" style="72" customWidth="1" collapsed="1"/>
    <col min="16" max="26" width="9" style="72" collapsed="1"/>
    <col min="27" max="28" width="0.125" style="72" customWidth="1" collapsed="1"/>
    <col min="29" max="16384" width="9" style="72" collapsed="1"/>
  </cols>
  <sheetData>
    <row r="2" spans="3:28" ht="12" thickBot="1" x14ac:dyDescent="0.2"/>
    <row r="3" spans="3:28" x14ac:dyDescent="0.15">
      <c r="D3" s="297" t="s">
        <v>10</v>
      </c>
      <c r="E3" s="298"/>
      <c r="F3" s="299"/>
      <c r="G3" s="189" t="s">
        <v>132</v>
      </c>
      <c r="H3" s="183" t="s">
        <v>133</v>
      </c>
      <c r="I3" s="183" t="s">
        <v>134</v>
      </c>
      <c r="J3" s="188" t="s">
        <v>201</v>
      </c>
      <c r="K3" s="193" t="s">
        <v>124</v>
      </c>
      <c r="L3" s="200"/>
      <c r="AA3" s="51" t="s">
        <v>131</v>
      </c>
      <c r="AB3" s="72" t="s">
        <v>191</v>
      </c>
    </row>
    <row r="4" spans="3:28" x14ac:dyDescent="0.15">
      <c r="D4" s="304" t="s">
        <v>138</v>
      </c>
      <c r="E4" s="310"/>
      <c r="F4" s="311"/>
      <c r="G4" s="202">
        <v>22966</v>
      </c>
      <c r="H4" s="202">
        <v>110657</v>
      </c>
      <c r="I4" s="202">
        <v>264756</v>
      </c>
      <c r="J4" s="202">
        <v>109302</v>
      </c>
      <c r="K4" s="194">
        <v>6690934</v>
      </c>
      <c r="L4" s="74"/>
      <c r="AA4" s="234"/>
    </row>
    <row r="5" spans="3:28" x14ac:dyDescent="0.15">
      <c r="D5" s="307" t="s">
        <v>35</v>
      </c>
      <c r="E5" s="76" t="s">
        <v>34</v>
      </c>
      <c r="F5" s="77"/>
      <c r="G5" s="203">
        <v>14814</v>
      </c>
      <c r="H5" s="203">
        <v>65749</v>
      </c>
      <c r="I5" s="203">
        <v>151761</v>
      </c>
      <c r="J5" s="203">
        <v>61540</v>
      </c>
      <c r="K5" s="195">
        <v>3164675</v>
      </c>
      <c r="L5" s="75"/>
      <c r="AA5" s="234">
        <f t="shared" ref="AA5:AA10" si="0">MAX(G5:I5)</f>
        <v>151761</v>
      </c>
    </row>
    <row r="6" spans="3:28" x14ac:dyDescent="0.15">
      <c r="D6" s="308"/>
      <c r="E6" s="76" t="s">
        <v>36</v>
      </c>
      <c r="F6" s="77"/>
      <c r="G6" s="203">
        <v>4192</v>
      </c>
      <c r="H6" s="203">
        <v>22540</v>
      </c>
      <c r="I6" s="203">
        <v>56325</v>
      </c>
      <c r="J6" s="203">
        <v>24539</v>
      </c>
      <c r="K6" s="195">
        <v>1618074</v>
      </c>
      <c r="L6" s="75"/>
      <c r="AA6" s="234">
        <f t="shared" si="0"/>
        <v>56325</v>
      </c>
    </row>
    <row r="7" spans="3:28" x14ac:dyDescent="0.15">
      <c r="D7" s="308"/>
      <c r="E7" s="76" t="s">
        <v>37</v>
      </c>
      <c r="F7" s="77"/>
      <c r="G7" s="203">
        <v>2244</v>
      </c>
      <c r="H7" s="203">
        <v>12499</v>
      </c>
      <c r="I7" s="203">
        <v>31486</v>
      </c>
      <c r="J7" s="203">
        <v>12933</v>
      </c>
      <c r="K7" s="195">
        <v>990895</v>
      </c>
      <c r="L7" s="75"/>
      <c r="AA7" s="234">
        <f t="shared" si="0"/>
        <v>31486</v>
      </c>
    </row>
    <row r="8" spans="3:28" x14ac:dyDescent="0.15">
      <c r="D8" s="308"/>
      <c r="E8" s="76" t="s">
        <v>38</v>
      </c>
      <c r="F8" s="77"/>
      <c r="G8" s="203">
        <v>1331</v>
      </c>
      <c r="H8" s="203">
        <v>7667</v>
      </c>
      <c r="I8" s="203">
        <v>19679</v>
      </c>
      <c r="J8" s="203">
        <v>7822</v>
      </c>
      <c r="K8" s="195">
        <v>701920</v>
      </c>
      <c r="L8" s="75"/>
      <c r="AA8" s="234">
        <f t="shared" si="0"/>
        <v>19679</v>
      </c>
    </row>
    <row r="9" spans="3:28" x14ac:dyDescent="0.15">
      <c r="D9" s="308"/>
      <c r="E9" s="76" t="s">
        <v>39</v>
      </c>
      <c r="F9" s="77"/>
      <c r="G9" s="203">
        <v>301</v>
      </c>
      <c r="H9" s="203">
        <v>1725</v>
      </c>
      <c r="I9" s="203">
        <v>4313</v>
      </c>
      <c r="J9" s="203">
        <v>1883</v>
      </c>
      <c r="K9" s="195">
        <v>171503</v>
      </c>
      <c r="L9" s="75"/>
      <c r="AA9" s="234">
        <f t="shared" si="0"/>
        <v>4313</v>
      </c>
    </row>
    <row r="10" spans="3:28" ht="12" thickBot="1" x14ac:dyDescent="0.2">
      <c r="D10" s="309"/>
      <c r="E10" s="78" t="s">
        <v>123</v>
      </c>
      <c r="F10" s="79"/>
      <c r="G10" s="204">
        <v>84</v>
      </c>
      <c r="H10" s="204">
        <v>477</v>
      </c>
      <c r="I10" s="204">
        <v>1192</v>
      </c>
      <c r="J10" s="204">
        <v>585</v>
      </c>
      <c r="K10" s="196">
        <v>43867</v>
      </c>
      <c r="L10" s="75"/>
      <c r="AA10" s="234">
        <f t="shared" si="0"/>
        <v>1192</v>
      </c>
    </row>
    <row r="11" spans="3:28" ht="12" thickBot="1" x14ac:dyDescent="0.2">
      <c r="C11" s="73"/>
      <c r="D11" s="73"/>
      <c r="E11" s="73"/>
      <c r="F11" s="73"/>
      <c r="G11" s="74"/>
      <c r="H11" s="75"/>
      <c r="I11" s="74"/>
      <c r="J11" s="74"/>
      <c r="K11" s="74"/>
      <c r="L11" s="75"/>
      <c r="M11" s="73"/>
    </row>
    <row r="12" spans="3:28" x14ac:dyDescent="0.15">
      <c r="D12" s="111"/>
      <c r="E12" s="112" t="s">
        <v>85</v>
      </c>
      <c r="F12" s="113"/>
      <c r="G12" s="205">
        <v>7954</v>
      </c>
      <c r="H12" s="205">
        <v>43566</v>
      </c>
      <c r="I12" s="205">
        <v>108899</v>
      </c>
      <c r="J12" s="205">
        <v>46128</v>
      </c>
      <c r="K12" s="197">
        <v>3440755</v>
      </c>
      <c r="L12" s="75"/>
      <c r="AA12" s="234"/>
    </row>
    <row r="13" spans="3:28" x14ac:dyDescent="0.15">
      <c r="D13" s="109"/>
      <c r="E13" s="116" t="s">
        <v>99</v>
      </c>
      <c r="F13" s="117"/>
      <c r="G13" s="203">
        <v>7348</v>
      </c>
      <c r="H13" s="203">
        <v>40353</v>
      </c>
      <c r="I13" s="203">
        <v>101001</v>
      </c>
      <c r="J13" s="203">
        <v>42383</v>
      </c>
      <c r="K13" s="195">
        <v>3200889</v>
      </c>
      <c r="L13" s="75"/>
      <c r="AA13" s="234"/>
    </row>
    <row r="14" spans="3:28" ht="12" thickBot="1" x14ac:dyDescent="0.2">
      <c r="D14" s="81"/>
      <c r="E14" s="114" t="s">
        <v>98</v>
      </c>
      <c r="F14" s="115"/>
      <c r="G14" s="206">
        <v>606</v>
      </c>
      <c r="H14" s="206">
        <v>3213</v>
      </c>
      <c r="I14" s="206">
        <v>7898</v>
      </c>
      <c r="J14" s="206">
        <v>3745</v>
      </c>
      <c r="K14" s="198">
        <v>239866</v>
      </c>
      <c r="L14" s="75"/>
      <c r="AA14" s="234"/>
    </row>
    <row r="15" spans="3:28" ht="12" thickBot="1" x14ac:dyDescent="0.2">
      <c r="C15" s="73"/>
      <c r="D15" s="73"/>
      <c r="E15" s="73"/>
      <c r="F15" s="73"/>
      <c r="G15" s="74"/>
      <c r="H15" s="75"/>
      <c r="I15" s="74"/>
      <c r="J15" s="74"/>
      <c r="K15" s="74"/>
      <c r="L15" s="75"/>
      <c r="M15" s="73"/>
    </row>
    <row r="16" spans="3:28" x14ac:dyDescent="0.15">
      <c r="D16" s="111"/>
      <c r="E16" s="112" t="s">
        <v>196</v>
      </c>
      <c r="F16" s="113"/>
      <c r="G16" s="205">
        <v>1231</v>
      </c>
      <c r="H16" s="205">
        <v>6761</v>
      </c>
      <c r="I16" s="205">
        <v>17341</v>
      </c>
      <c r="J16" s="205">
        <v>6431</v>
      </c>
      <c r="K16" s="197">
        <v>499546</v>
      </c>
      <c r="L16" s="75"/>
      <c r="AA16" s="234"/>
    </row>
    <row r="17" spans="3:28" x14ac:dyDescent="0.15">
      <c r="D17" s="109"/>
      <c r="E17" s="116" t="s">
        <v>197</v>
      </c>
      <c r="F17" s="117"/>
      <c r="G17" s="203">
        <v>2441</v>
      </c>
      <c r="H17" s="203">
        <v>14079</v>
      </c>
      <c r="I17" s="203">
        <v>36008</v>
      </c>
      <c r="J17" s="203">
        <v>13917</v>
      </c>
      <c r="K17" s="195">
        <v>1154095</v>
      </c>
      <c r="L17" s="75"/>
      <c r="AA17" s="234"/>
    </row>
    <row r="18" spans="3:28" ht="12" thickBot="1" x14ac:dyDescent="0.2">
      <c r="D18" s="81"/>
      <c r="E18" s="114" t="s">
        <v>198</v>
      </c>
      <c r="F18" s="115"/>
      <c r="G18" s="206">
        <v>5386</v>
      </c>
      <c r="H18" s="206">
        <v>28163</v>
      </c>
      <c r="I18" s="206">
        <v>66974</v>
      </c>
      <c r="J18" s="206">
        <v>32804</v>
      </c>
      <c r="K18" s="198">
        <v>2064215</v>
      </c>
      <c r="L18" s="75"/>
      <c r="AA18" s="234"/>
    </row>
    <row r="19" spans="3:28" x14ac:dyDescent="0.15">
      <c r="C19" s="73"/>
      <c r="D19" s="73"/>
      <c r="E19" s="73"/>
      <c r="F19" s="73"/>
      <c r="G19" s="74"/>
      <c r="H19" s="75"/>
      <c r="I19" s="74"/>
      <c r="J19" s="74"/>
      <c r="K19" s="74"/>
      <c r="L19" s="75"/>
      <c r="M19" s="73"/>
    </row>
    <row r="20" spans="3:28" ht="12" thickBot="1" x14ac:dyDescent="0.2">
      <c r="C20" s="73"/>
      <c r="D20" s="73"/>
      <c r="E20" s="73"/>
      <c r="F20" s="73"/>
      <c r="G20" s="74"/>
      <c r="H20" s="75"/>
      <c r="I20" s="74"/>
      <c r="J20" s="74"/>
      <c r="K20" s="74"/>
      <c r="L20" s="75"/>
      <c r="M20" s="73"/>
    </row>
    <row r="21" spans="3:28" x14ac:dyDescent="0.15">
      <c r="C21" s="73"/>
      <c r="D21" s="297" t="s">
        <v>10</v>
      </c>
      <c r="E21" s="298"/>
      <c r="F21" s="299"/>
      <c r="G21" s="189" t="s">
        <v>132</v>
      </c>
      <c r="H21" s="183" t="s">
        <v>133</v>
      </c>
      <c r="I21" s="183" t="s">
        <v>134</v>
      </c>
      <c r="J21" s="188" t="s">
        <v>201</v>
      </c>
      <c r="K21" s="193" t="s">
        <v>124</v>
      </c>
      <c r="M21" s="73"/>
      <c r="AA21" s="51" t="s">
        <v>131</v>
      </c>
      <c r="AB21" s="72" t="s">
        <v>191</v>
      </c>
    </row>
    <row r="22" spans="3:28" ht="13.5" customHeight="1" x14ac:dyDescent="0.15">
      <c r="D22" s="300" t="s">
        <v>139</v>
      </c>
      <c r="E22" s="301"/>
      <c r="F22" s="302"/>
      <c r="G22" s="202">
        <v>22171</v>
      </c>
      <c r="H22" s="202">
        <v>106321</v>
      </c>
      <c r="I22" s="202">
        <v>255380</v>
      </c>
      <c r="J22" s="202">
        <v>105768</v>
      </c>
      <c r="K22" s="194">
        <v>6501875</v>
      </c>
      <c r="L22" s="74"/>
      <c r="AA22" s="234"/>
    </row>
    <row r="23" spans="3:28" ht="13.5" customHeight="1" x14ac:dyDescent="0.15">
      <c r="D23" s="303" t="s">
        <v>47</v>
      </c>
      <c r="E23" s="305" t="s">
        <v>40</v>
      </c>
      <c r="F23" s="306"/>
      <c r="G23" s="207">
        <v>3617</v>
      </c>
      <c r="H23" s="207">
        <v>20158</v>
      </c>
      <c r="I23" s="207">
        <v>48684</v>
      </c>
      <c r="J23" s="207">
        <v>25676</v>
      </c>
      <c r="K23" s="199">
        <v>1945359</v>
      </c>
      <c r="L23" s="75"/>
      <c r="AA23" s="234">
        <f t="shared" ref="AA23:AA30" si="1">MAX(G23:I23)</f>
        <v>48684</v>
      </c>
    </row>
    <row r="24" spans="3:28" ht="13.5" customHeight="1" x14ac:dyDescent="0.15">
      <c r="D24" s="287"/>
      <c r="E24" s="164" t="s">
        <v>41</v>
      </c>
      <c r="F24" s="165"/>
      <c r="G24" s="203">
        <v>111</v>
      </c>
      <c r="H24" s="203">
        <v>718</v>
      </c>
      <c r="I24" s="203">
        <v>1360</v>
      </c>
      <c r="J24" s="203">
        <v>683</v>
      </c>
      <c r="K24" s="195">
        <v>61950</v>
      </c>
      <c r="L24" s="75"/>
      <c r="AA24" s="234">
        <f t="shared" si="1"/>
        <v>1360</v>
      </c>
    </row>
    <row r="25" spans="3:28" x14ac:dyDescent="0.15">
      <c r="D25" s="287"/>
      <c r="E25" s="164" t="s">
        <v>42</v>
      </c>
      <c r="F25" s="165"/>
      <c r="G25" s="203">
        <v>18158</v>
      </c>
      <c r="H25" s="203">
        <v>84001</v>
      </c>
      <c r="I25" s="203">
        <v>203154</v>
      </c>
      <c r="J25" s="203">
        <v>79125</v>
      </c>
      <c r="K25" s="195">
        <v>4483100</v>
      </c>
      <c r="L25" s="75"/>
      <c r="AA25" s="234">
        <f t="shared" si="1"/>
        <v>203154</v>
      </c>
    </row>
    <row r="26" spans="3:28" x14ac:dyDescent="0.15">
      <c r="D26" s="287"/>
      <c r="E26" s="76"/>
      <c r="F26" s="77" t="s">
        <v>43</v>
      </c>
      <c r="G26" s="203">
        <v>642</v>
      </c>
      <c r="H26" s="203">
        <v>4487</v>
      </c>
      <c r="I26" s="203">
        <v>11439</v>
      </c>
      <c r="J26" s="203">
        <v>4323</v>
      </c>
      <c r="K26" s="195">
        <v>923681</v>
      </c>
      <c r="L26" s="75"/>
      <c r="AA26" s="234"/>
    </row>
    <row r="27" spans="3:28" x14ac:dyDescent="0.15">
      <c r="D27" s="287"/>
      <c r="E27" s="76"/>
      <c r="F27" s="77" t="s">
        <v>44</v>
      </c>
      <c r="G27" s="203">
        <v>3970</v>
      </c>
      <c r="H27" s="203">
        <v>17575</v>
      </c>
      <c r="I27" s="203">
        <v>46763</v>
      </c>
      <c r="J27" s="203">
        <v>17453</v>
      </c>
      <c r="K27" s="195">
        <v>1664762</v>
      </c>
      <c r="L27" s="75"/>
      <c r="AA27" s="234"/>
    </row>
    <row r="28" spans="3:28" x14ac:dyDescent="0.15">
      <c r="D28" s="287"/>
      <c r="E28" s="76"/>
      <c r="F28" s="77" t="s">
        <v>45</v>
      </c>
      <c r="G28" s="203">
        <v>6398</v>
      </c>
      <c r="H28" s="203">
        <v>26226</v>
      </c>
      <c r="I28" s="203">
        <v>65223</v>
      </c>
      <c r="J28" s="203">
        <v>27360</v>
      </c>
      <c r="K28" s="195">
        <v>1008612</v>
      </c>
      <c r="L28" s="75"/>
      <c r="AA28" s="234"/>
    </row>
    <row r="29" spans="3:28" x14ac:dyDescent="0.15">
      <c r="D29" s="287"/>
      <c r="E29" s="76"/>
      <c r="F29" s="77" t="s">
        <v>46</v>
      </c>
      <c r="G29" s="203">
        <v>7148</v>
      </c>
      <c r="H29" s="203">
        <v>35714</v>
      </c>
      <c r="I29" s="203">
        <v>79729</v>
      </c>
      <c r="J29" s="203">
        <v>29989</v>
      </c>
      <c r="K29" s="195">
        <v>886045</v>
      </c>
      <c r="L29" s="75"/>
      <c r="AA29" s="234"/>
    </row>
    <row r="30" spans="3:28" ht="12" thickBot="1" x14ac:dyDescent="0.2">
      <c r="C30" s="73"/>
      <c r="D30" s="288"/>
      <c r="E30" s="78" t="s">
        <v>50</v>
      </c>
      <c r="F30" s="79"/>
      <c r="G30" s="204">
        <v>285</v>
      </c>
      <c r="H30" s="204">
        <v>1444</v>
      </c>
      <c r="I30" s="204">
        <v>2182</v>
      </c>
      <c r="J30" s="204">
        <v>284</v>
      </c>
      <c r="K30" s="196">
        <v>11466</v>
      </c>
      <c r="L30" s="75"/>
      <c r="M30" s="73"/>
      <c r="AA30" s="234">
        <f t="shared" si="1"/>
        <v>2182</v>
      </c>
    </row>
    <row r="31" spans="3:28" ht="13.5" x14ac:dyDescent="0.15">
      <c r="C31" s="73"/>
      <c r="D31" s="80"/>
      <c r="E31" s="73"/>
      <c r="F31" s="73"/>
      <c r="G31" s="74"/>
      <c r="H31" s="75"/>
      <c r="I31" s="74"/>
      <c r="J31" s="74"/>
      <c r="K31" s="74"/>
      <c r="L31" s="75"/>
      <c r="M31" s="73"/>
    </row>
    <row r="32" spans="3:28" ht="14.25" thickBot="1" x14ac:dyDescent="0.2">
      <c r="C32" s="73"/>
      <c r="D32" s="80"/>
      <c r="E32" s="73"/>
      <c r="F32" s="73"/>
      <c r="G32" s="74"/>
      <c r="H32" s="75"/>
      <c r="I32" s="74"/>
      <c r="J32" s="74"/>
      <c r="K32" s="74"/>
      <c r="L32" s="75"/>
      <c r="M32" s="73"/>
      <c r="AA32" s="51"/>
    </row>
    <row r="33" spans="3:27" x14ac:dyDescent="0.15">
      <c r="C33" s="73"/>
      <c r="D33" s="161" t="s">
        <v>10</v>
      </c>
      <c r="E33" s="162"/>
      <c r="F33" s="163"/>
      <c r="G33" s="189" t="s">
        <v>132</v>
      </c>
      <c r="H33" s="183" t="s">
        <v>133</v>
      </c>
      <c r="I33" s="183" t="s">
        <v>134</v>
      </c>
      <c r="J33" s="188" t="s">
        <v>201</v>
      </c>
      <c r="K33" s="193" t="s">
        <v>124</v>
      </c>
      <c r="M33" s="73"/>
    </row>
    <row r="34" spans="3:27" ht="13.5" x14ac:dyDescent="0.15">
      <c r="C34" s="73"/>
      <c r="D34" s="304" t="s">
        <v>140</v>
      </c>
      <c r="E34" s="301"/>
      <c r="F34" s="302"/>
      <c r="G34" s="202">
        <v>22520</v>
      </c>
      <c r="H34" s="202">
        <v>108029</v>
      </c>
      <c r="I34" s="202">
        <v>259738</v>
      </c>
      <c r="J34" s="202">
        <v>107859</v>
      </c>
      <c r="K34" s="194">
        <v>6590713</v>
      </c>
      <c r="L34" s="74"/>
      <c r="M34" s="73"/>
      <c r="AA34" s="234"/>
    </row>
    <row r="35" spans="3:27" x14ac:dyDescent="0.15">
      <c r="D35" s="295" t="s">
        <v>31</v>
      </c>
      <c r="E35" s="170" t="s">
        <v>48</v>
      </c>
      <c r="F35" s="171"/>
      <c r="G35" s="207">
        <v>10184</v>
      </c>
      <c r="H35" s="207">
        <v>50804</v>
      </c>
      <c r="I35" s="207">
        <v>122238</v>
      </c>
      <c r="J35" s="207">
        <v>54860</v>
      </c>
      <c r="K35" s="199">
        <v>3144762</v>
      </c>
      <c r="L35" s="75"/>
      <c r="AA35" s="234"/>
    </row>
    <row r="36" spans="3:27" ht="12" thickBot="1" x14ac:dyDescent="0.2">
      <c r="D36" s="296"/>
      <c r="E36" s="78" t="s">
        <v>49</v>
      </c>
      <c r="F36" s="79"/>
      <c r="G36" s="204">
        <v>10761</v>
      </c>
      <c r="H36" s="204">
        <v>49420</v>
      </c>
      <c r="I36" s="204">
        <v>118056</v>
      </c>
      <c r="J36" s="204">
        <v>45432</v>
      </c>
      <c r="K36" s="196">
        <v>2672689</v>
      </c>
      <c r="L36" s="75"/>
      <c r="AA36" s="234"/>
    </row>
    <row r="37" spans="3:27" x14ac:dyDescent="0.15">
      <c r="C37" s="73"/>
      <c r="D37" s="73"/>
      <c r="E37" s="73"/>
      <c r="F37" s="73"/>
      <c r="G37" s="74"/>
      <c r="H37" s="75"/>
      <c r="I37" s="74"/>
      <c r="J37" s="75"/>
      <c r="K37" s="74"/>
      <c r="L37" s="75"/>
      <c r="M37" s="73"/>
    </row>
    <row r="38" spans="3:27" x14ac:dyDescent="0.15">
      <c r="K38" s="16" t="s">
        <v>193</v>
      </c>
    </row>
    <row r="39" spans="3:27" x14ac:dyDescent="0.15">
      <c r="L39" s="201"/>
    </row>
    <row r="40" spans="3:27" x14ac:dyDescent="0.15">
      <c r="L40" s="201"/>
    </row>
    <row r="41" spans="3:27" x14ac:dyDescent="0.15">
      <c r="L41" s="201"/>
    </row>
    <row r="43" spans="3:27" x14ac:dyDescent="0.15">
      <c r="L43" s="201"/>
    </row>
  </sheetData>
  <mergeCells count="9">
    <mergeCell ref="D35:D36"/>
    <mergeCell ref="D3:F3"/>
    <mergeCell ref="D22:F22"/>
    <mergeCell ref="D23:D30"/>
    <mergeCell ref="D34:F34"/>
    <mergeCell ref="E23:F23"/>
    <mergeCell ref="D21:F21"/>
    <mergeCell ref="D5:D10"/>
    <mergeCell ref="D4:F4"/>
  </mergeCells>
  <phoneticPr fontId="3"/>
  <pageMargins left="0.78740157480314965" right="0.78740157480314965" top="0.78740157480314965" bottom="0.39370078740157483" header="0.51181102362204722" footer="0.51181102362204722"/>
  <pageSetup paperSize="9" scale="76" orientation="landscape" r:id="rId1"/>
  <headerFooter alignWithMargins="0">
    <oddHeader>&amp;C&amp;"ＭＳ Ｐゴシック,太字"&amp;18&amp;A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AB78"/>
  <sheetViews>
    <sheetView view="pageBreakPreview" zoomScaleNormal="100" zoomScaleSheetLayoutView="100" workbookViewId="0"/>
  </sheetViews>
  <sheetFormatPr defaultRowHeight="11.25" x14ac:dyDescent="0.15"/>
  <cols>
    <col min="1" max="1" width="32.875" style="84" customWidth="1" collapsed="1"/>
    <col min="2" max="2" width="43.875" style="84" customWidth="1" collapsed="1"/>
    <col min="3" max="3" width="23.125" style="84" customWidth="1" collapsed="1"/>
    <col min="4" max="4" width="12.375" style="84" customWidth="1" collapsed="1"/>
    <col min="5" max="5" width="9.25" style="84" customWidth="1" collapsed="1"/>
    <col min="6" max="6" width="17" style="84" customWidth="1" collapsed="1"/>
    <col min="7" max="7" width="12.125" style="84" customWidth="1" collapsed="1"/>
    <col min="8" max="8" width="10.625" style="84" customWidth="1" collapsed="1"/>
    <col min="9" max="9" width="12.125" style="84" customWidth="1" collapsed="1"/>
    <col min="10" max="10" width="12.625" style="84" customWidth="1" collapsed="1"/>
    <col min="11" max="11" width="13.625" style="84" customWidth="1" collapsed="1"/>
    <col min="12" max="12" width="10.625" style="83" customWidth="1" collapsed="1"/>
    <col min="13" max="13" width="9" style="84" collapsed="1"/>
    <col min="14" max="14" width="17.875" style="84" customWidth="1" collapsed="1"/>
    <col min="15" max="15" width="10.375" style="84" customWidth="1" collapsed="1"/>
    <col min="16" max="16" width="11.125" style="84" customWidth="1" collapsed="1"/>
    <col min="17" max="17" width="13.625" style="84" customWidth="1" collapsed="1"/>
    <col min="18" max="26" width="9" style="84" collapsed="1"/>
    <col min="27" max="28" width="0.125" style="84" customWidth="1" collapsed="1"/>
    <col min="29" max="16384" width="9" style="84" collapsed="1"/>
  </cols>
  <sheetData>
    <row r="1" spans="1:28" x14ac:dyDescent="0.15">
      <c r="A1" s="83"/>
      <c r="B1" s="83"/>
      <c r="C1" s="83"/>
    </row>
    <row r="2" spans="1:28" ht="12" thickBot="1" x14ac:dyDescent="0.2">
      <c r="A2" s="83"/>
      <c r="B2" s="83"/>
      <c r="C2" s="83"/>
      <c r="D2" s="83"/>
      <c r="E2" s="83"/>
      <c r="F2" s="83"/>
      <c r="G2" s="94"/>
      <c r="H2" s="95"/>
      <c r="I2" s="94"/>
      <c r="J2" s="94"/>
      <c r="K2" s="94"/>
      <c r="L2" s="94"/>
      <c r="M2" s="83"/>
    </row>
    <row r="3" spans="1:28" x14ac:dyDescent="0.15">
      <c r="A3" s="83"/>
      <c r="B3" s="83"/>
      <c r="C3" s="83"/>
      <c r="D3" s="216" t="s">
        <v>10</v>
      </c>
      <c r="E3" s="217"/>
      <c r="F3" s="218"/>
      <c r="G3" s="189" t="s">
        <v>132</v>
      </c>
      <c r="H3" s="183" t="s">
        <v>133</v>
      </c>
      <c r="I3" s="183" t="s">
        <v>134</v>
      </c>
      <c r="J3" s="220" t="s">
        <v>201</v>
      </c>
      <c r="K3" s="221" t="s">
        <v>124</v>
      </c>
      <c r="L3" s="208"/>
      <c r="M3" s="83"/>
      <c r="AA3" s="51" t="s">
        <v>131</v>
      </c>
      <c r="AB3" s="84" t="s">
        <v>191</v>
      </c>
    </row>
    <row r="4" spans="1:28" x14ac:dyDescent="0.15">
      <c r="A4" s="83"/>
      <c r="B4" s="83"/>
      <c r="C4" s="83"/>
      <c r="D4" s="85" t="s">
        <v>51</v>
      </c>
      <c r="E4" s="86" t="s">
        <v>188</v>
      </c>
      <c r="F4" s="87"/>
      <c r="G4" s="226">
        <v>8551</v>
      </c>
      <c r="H4" s="226">
        <v>33739</v>
      </c>
      <c r="I4" s="88">
        <v>67004</v>
      </c>
      <c r="J4" s="88">
        <v>22770</v>
      </c>
      <c r="K4" s="211">
        <v>621671</v>
      </c>
      <c r="L4" s="209"/>
      <c r="M4" s="83"/>
    </row>
    <row r="5" spans="1:28" ht="11.25" customHeight="1" x14ac:dyDescent="0.15">
      <c r="A5" s="313"/>
      <c r="B5" s="83"/>
      <c r="C5" s="83"/>
      <c r="D5" s="101"/>
      <c r="E5" s="86" t="s">
        <v>33</v>
      </c>
      <c r="F5" s="87"/>
      <c r="G5" s="226">
        <v>2</v>
      </c>
      <c r="H5" s="226">
        <v>7</v>
      </c>
      <c r="I5" s="88">
        <v>20</v>
      </c>
      <c r="J5" s="88">
        <v>2</v>
      </c>
      <c r="K5" s="211">
        <v>467</v>
      </c>
      <c r="L5" s="95"/>
      <c r="N5" s="72"/>
      <c r="AA5" s="235">
        <f>MAX(G5:I5)</f>
        <v>20</v>
      </c>
    </row>
    <row r="6" spans="1:28" ht="11.25" customHeight="1" x14ac:dyDescent="0.15">
      <c r="A6" s="314"/>
      <c r="B6" s="83"/>
      <c r="C6" s="83"/>
      <c r="D6" s="82"/>
      <c r="E6" s="89" t="s">
        <v>57</v>
      </c>
      <c r="F6" s="90"/>
      <c r="G6" s="227">
        <v>701</v>
      </c>
      <c r="H6" s="227">
        <v>3664</v>
      </c>
      <c r="I6" s="100">
        <v>7416</v>
      </c>
      <c r="J6" s="100">
        <v>3461</v>
      </c>
      <c r="K6" s="212">
        <v>83661</v>
      </c>
      <c r="L6" s="95"/>
      <c r="N6" s="72"/>
      <c r="AA6" s="235">
        <f>MAX(G6:I6)</f>
        <v>7416</v>
      </c>
    </row>
    <row r="7" spans="1:28" ht="12" customHeight="1" thickBot="1" x14ac:dyDescent="0.2">
      <c r="A7" s="314"/>
      <c r="B7" s="83"/>
      <c r="C7" s="83"/>
      <c r="D7" s="102"/>
      <c r="E7" s="91" t="s">
        <v>56</v>
      </c>
      <c r="F7" s="92"/>
      <c r="G7" s="228">
        <v>7849</v>
      </c>
      <c r="H7" s="228">
        <v>30068</v>
      </c>
      <c r="I7" s="93">
        <v>59566</v>
      </c>
      <c r="J7" s="93">
        <v>19307</v>
      </c>
      <c r="K7" s="213">
        <v>537543</v>
      </c>
      <c r="L7" s="95"/>
      <c r="N7" s="72"/>
      <c r="AA7" s="235">
        <f>MAX(G7:I7)</f>
        <v>59566</v>
      </c>
    </row>
    <row r="8" spans="1:28" ht="11.25" customHeight="1" thickBot="1" x14ac:dyDescent="0.2">
      <c r="A8" s="80"/>
      <c r="B8" s="83"/>
      <c r="C8" s="83"/>
      <c r="D8" s="80"/>
      <c r="E8" s="83"/>
      <c r="F8" s="83"/>
      <c r="G8" s="94"/>
      <c r="H8" s="103"/>
      <c r="I8" s="104"/>
      <c r="J8" s="104"/>
      <c r="K8" s="104"/>
      <c r="L8" s="95"/>
    </row>
    <row r="9" spans="1:28" ht="11.25" customHeight="1" x14ac:dyDescent="0.15">
      <c r="A9" s="80"/>
      <c r="B9" s="83"/>
      <c r="C9" s="83"/>
      <c r="D9" s="96" t="s">
        <v>177</v>
      </c>
      <c r="E9" s="97" t="s">
        <v>188</v>
      </c>
      <c r="F9" s="98"/>
      <c r="G9" s="229">
        <v>131065</v>
      </c>
      <c r="H9" s="229">
        <v>565556</v>
      </c>
      <c r="I9" s="99">
        <v>1193111</v>
      </c>
      <c r="J9" s="99">
        <v>227175</v>
      </c>
      <c r="K9" s="214">
        <v>9005511</v>
      </c>
      <c r="L9" s="209"/>
    </row>
    <row r="10" spans="1:28" ht="11.25" customHeight="1" x14ac:dyDescent="0.15">
      <c r="A10" s="80"/>
      <c r="B10" s="83"/>
      <c r="C10" s="83"/>
      <c r="D10" s="101"/>
      <c r="E10" s="86" t="s">
        <v>32</v>
      </c>
      <c r="F10" s="87"/>
      <c r="G10" s="226">
        <v>5</v>
      </c>
      <c r="H10" s="226">
        <v>19</v>
      </c>
      <c r="I10" s="88">
        <v>79</v>
      </c>
      <c r="J10" s="88">
        <v>2</v>
      </c>
      <c r="K10" s="211">
        <v>3684</v>
      </c>
      <c r="L10" s="95"/>
      <c r="N10" s="72"/>
    </row>
    <row r="11" spans="1:28" ht="11.25" customHeight="1" x14ac:dyDescent="0.15">
      <c r="A11" s="80"/>
      <c r="B11" s="83"/>
      <c r="C11" s="83"/>
      <c r="D11" s="82"/>
      <c r="E11" s="89" t="s">
        <v>87</v>
      </c>
      <c r="F11" s="90"/>
      <c r="G11" s="227">
        <v>9642</v>
      </c>
      <c r="H11" s="227">
        <v>57276</v>
      </c>
      <c r="I11" s="100">
        <v>123426</v>
      </c>
      <c r="J11" s="100">
        <v>31156</v>
      </c>
      <c r="K11" s="212">
        <v>1048642</v>
      </c>
      <c r="L11" s="95"/>
      <c r="N11" s="72"/>
    </row>
    <row r="12" spans="1:28" ht="11.25" customHeight="1" thickBot="1" x14ac:dyDescent="0.2">
      <c r="A12" s="80"/>
      <c r="B12" s="83"/>
      <c r="C12" s="83"/>
      <c r="D12" s="102"/>
      <c r="E12" s="91" t="s">
        <v>53</v>
      </c>
      <c r="F12" s="92"/>
      <c r="G12" s="228">
        <v>121417</v>
      </c>
      <c r="H12" s="228">
        <v>508261</v>
      </c>
      <c r="I12" s="93">
        <v>1069608</v>
      </c>
      <c r="J12" s="93">
        <v>196017</v>
      </c>
      <c r="K12" s="213">
        <v>7953185</v>
      </c>
      <c r="L12" s="95"/>
      <c r="N12" s="72"/>
    </row>
    <row r="13" spans="1:28" ht="11.25" customHeight="1" x14ac:dyDescent="0.15">
      <c r="A13" s="80"/>
      <c r="B13" s="83"/>
      <c r="C13" s="83"/>
      <c r="D13" s="80"/>
      <c r="E13" s="83"/>
      <c r="F13" s="83"/>
      <c r="G13" s="94"/>
      <c r="H13" s="103"/>
      <c r="I13" s="104"/>
      <c r="J13" s="104"/>
      <c r="K13" s="104"/>
      <c r="L13" s="95"/>
    </row>
    <row r="14" spans="1:28" ht="11.25" customHeight="1" x14ac:dyDescent="0.15">
      <c r="A14" s="80"/>
      <c r="B14" s="83"/>
      <c r="C14" s="83"/>
      <c r="D14" s="80"/>
      <c r="E14" s="83"/>
      <c r="F14" s="83"/>
      <c r="G14" s="94"/>
      <c r="H14" s="103"/>
      <c r="I14" s="104"/>
      <c r="J14" s="104"/>
      <c r="K14" s="104"/>
      <c r="L14" s="95"/>
    </row>
    <row r="15" spans="1:28" ht="11.25" customHeight="1" x14ac:dyDescent="0.15">
      <c r="A15" s="80"/>
      <c r="B15" s="83"/>
      <c r="C15" s="83"/>
      <c r="D15" s="80"/>
      <c r="E15" s="83"/>
      <c r="F15" s="83"/>
      <c r="G15" s="94"/>
      <c r="H15" s="103"/>
      <c r="I15" s="104"/>
      <c r="J15" s="104"/>
      <c r="K15" s="104"/>
      <c r="L15" s="95"/>
    </row>
    <row r="16" spans="1:28" ht="11.25" customHeight="1" x14ac:dyDescent="0.15">
      <c r="A16" s="80"/>
      <c r="B16" s="83"/>
      <c r="C16" s="83"/>
      <c r="D16" s="80"/>
      <c r="E16" s="83"/>
      <c r="F16" s="83"/>
      <c r="G16" s="94"/>
      <c r="H16" s="103"/>
      <c r="I16" s="104"/>
      <c r="J16" s="104"/>
      <c r="K16" s="104"/>
      <c r="L16" s="95"/>
    </row>
    <row r="17" spans="1:28" ht="11.25" customHeight="1" x14ac:dyDescent="0.15">
      <c r="A17" s="80"/>
      <c r="B17" s="83"/>
      <c r="C17" s="83"/>
      <c r="D17" s="80"/>
      <c r="E17" s="83"/>
      <c r="F17" s="83"/>
      <c r="G17" s="94"/>
      <c r="H17" s="103"/>
      <c r="I17" s="104"/>
      <c r="J17" s="104"/>
      <c r="K17" s="104"/>
      <c r="L17" s="95"/>
    </row>
    <row r="18" spans="1:28" ht="11.25" customHeight="1" thickBot="1" x14ac:dyDescent="0.2">
      <c r="A18" s="80"/>
      <c r="B18" s="83"/>
      <c r="C18" s="83"/>
      <c r="D18" s="80"/>
      <c r="E18" s="83"/>
      <c r="F18" s="83"/>
      <c r="G18" s="94"/>
      <c r="H18" s="103"/>
      <c r="I18" s="104"/>
      <c r="J18" s="104"/>
      <c r="K18" s="104"/>
      <c r="L18" s="95"/>
    </row>
    <row r="19" spans="1:28" ht="11.25" customHeight="1" x14ac:dyDescent="0.15">
      <c r="A19" s="80"/>
      <c r="B19" s="83"/>
      <c r="C19" s="83"/>
      <c r="D19" s="216" t="s">
        <v>10</v>
      </c>
      <c r="E19" s="217"/>
      <c r="F19" s="218"/>
      <c r="G19" s="189" t="s">
        <v>132</v>
      </c>
      <c r="H19" s="183" t="s">
        <v>133</v>
      </c>
      <c r="I19" s="183" t="s">
        <v>134</v>
      </c>
      <c r="J19" s="220" t="s">
        <v>201</v>
      </c>
      <c r="K19" s="222" t="s">
        <v>124</v>
      </c>
      <c r="AA19" s="51" t="s">
        <v>131</v>
      </c>
      <c r="AB19" s="84" t="s">
        <v>191</v>
      </c>
    </row>
    <row r="20" spans="1:28" ht="11.25" customHeight="1" x14ac:dyDescent="0.15">
      <c r="A20" s="80"/>
      <c r="B20" s="83"/>
      <c r="C20" s="83"/>
      <c r="D20" s="316" t="s">
        <v>54</v>
      </c>
      <c r="E20" s="172" t="s">
        <v>157</v>
      </c>
      <c r="F20" s="87"/>
      <c r="G20" s="226">
        <v>0</v>
      </c>
      <c r="H20" s="226">
        <v>1</v>
      </c>
      <c r="I20" s="88">
        <v>10</v>
      </c>
      <c r="J20" s="88">
        <v>1</v>
      </c>
      <c r="K20" s="211">
        <v>78</v>
      </c>
      <c r="L20" s="95"/>
      <c r="AA20" s="235">
        <f>MAX(G20:I20)</f>
        <v>10</v>
      </c>
    </row>
    <row r="21" spans="1:28" ht="11.25" customHeight="1" x14ac:dyDescent="0.15">
      <c r="A21" s="80"/>
      <c r="B21" s="83"/>
      <c r="C21" s="83"/>
      <c r="D21" s="308"/>
      <c r="E21" s="173" t="s">
        <v>158</v>
      </c>
      <c r="F21" s="90"/>
      <c r="G21" s="227">
        <v>231</v>
      </c>
      <c r="H21" s="227">
        <v>1207</v>
      </c>
      <c r="I21" s="100">
        <v>2481</v>
      </c>
      <c r="J21" s="100">
        <v>953</v>
      </c>
      <c r="K21" s="212">
        <v>40014</v>
      </c>
      <c r="L21" s="95"/>
      <c r="AA21" s="235">
        <f>MAX(G21:I21)</f>
        <v>2481</v>
      </c>
    </row>
    <row r="22" spans="1:28" ht="11.25" customHeight="1" thickBot="1" x14ac:dyDescent="0.2">
      <c r="A22" s="80"/>
      <c r="B22" s="83"/>
      <c r="C22" s="83"/>
      <c r="D22" s="309"/>
      <c r="E22" s="174" t="s">
        <v>141</v>
      </c>
      <c r="F22" s="92"/>
      <c r="G22" s="228">
        <v>470</v>
      </c>
      <c r="H22" s="228">
        <v>2456</v>
      </c>
      <c r="I22" s="93">
        <v>4925</v>
      </c>
      <c r="J22" s="93">
        <v>2507</v>
      </c>
      <c r="K22" s="213">
        <v>43569</v>
      </c>
      <c r="L22" s="95"/>
      <c r="AA22" s="235">
        <f>MAX(G22:I22)</f>
        <v>4925</v>
      </c>
    </row>
    <row r="23" spans="1:28" ht="11.25" customHeight="1" thickBot="1" x14ac:dyDescent="0.2">
      <c r="A23" s="80"/>
      <c r="B23" s="83"/>
      <c r="C23" s="83"/>
      <c r="D23" s="80"/>
      <c r="E23" s="175"/>
      <c r="F23" s="83"/>
      <c r="G23" s="94"/>
      <c r="H23" s="103"/>
      <c r="I23" s="104"/>
      <c r="J23" s="104"/>
      <c r="K23" s="104"/>
      <c r="L23" s="95"/>
    </row>
    <row r="24" spans="1:28" ht="11.25" customHeight="1" x14ac:dyDescent="0.15">
      <c r="A24" s="80"/>
      <c r="B24" s="83"/>
      <c r="C24" s="83"/>
      <c r="D24" s="317" t="s">
        <v>178</v>
      </c>
      <c r="E24" s="176" t="s">
        <v>142</v>
      </c>
      <c r="F24" s="98"/>
      <c r="G24" s="229">
        <v>0</v>
      </c>
      <c r="H24" s="229">
        <v>5</v>
      </c>
      <c r="I24" s="99">
        <v>346</v>
      </c>
      <c r="J24" s="99">
        <v>5</v>
      </c>
      <c r="K24" s="214">
        <v>1846</v>
      </c>
      <c r="L24" s="95"/>
    </row>
    <row r="25" spans="1:28" ht="11.25" customHeight="1" x14ac:dyDescent="0.15">
      <c r="A25" s="80"/>
      <c r="B25" s="83"/>
      <c r="C25" s="83"/>
      <c r="D25" s="308"/>
      <c r="E25" s="173" t="s">
        <v>143</v>
      </c>
      <c r="F25" s="90"/>
      <c r="G25" s="227">
        <v>3877</v>
      </c>
      <c r="H25" s="227">
        <v>24552</v>
      </c>
      <c r="I25" s="100">
        <v>50579</v>
      </c>
      <c r="J25" s="100">
        <v>11498</v>
      </c>
      <c r="K25" s="212">
        <v>456848</v>
      </c>
      <c r="L25" s="95"/>
    </row>
    <row r="26" spans="1:28" ht="11.25" customHeight="1" thickBot="1" x14ac:dyDescent="0.2">
      <c r="A26" s="80"/>
      <c r="B26" s="83"/>
      <c r="C26" s="83"/>
      <c r="D26" s="309"/>
      <c r="E26" s="174" t="s">
        <v>141</v>
      </c>
      <c r="F26" s="92"/>
      <c r="G26" s="228">
        <v>5765</v>
      </c>
      <c r="H26" s="228">
        <v>32719</v>
      </c>
      <c r="I26" s="93">
        <v>72501</v>
      </c>
      <c r="J26" s="93">
        <v>19653</v>
      </c>
      <c r="K26" s="213">
        <v>589948</v>
      </c>
      <c r="L26" s="95"/>
    </row>
    <row r="27" spans="1:28" ht="11.25" customHeight="1" x14ac:dyDescent="0.15">
      <c r="A27" s="80"/>
      <c r="B27" s="83"/>
      <c r="C27" s="83"/>
      <c r="D27" s="80"/>
      <c r="E27" s="83"/>
      <c r="F27" s="83"/>
      <c r="G27" s="94"/>
      <c r="H27" s="103"/>
      <c r="I27" s="104"/>
      <c r="J27" s="104"/>
      <c r="K27" s="104"/>
      <c r="L27" s="95"/>
    </row>
    <row r="28" spans="1:28" ht="11.25" customHeight="1" x14ac:dyDescent="0.15">
      <c r="A28" s="80"/>
      <c r="B28" s="83"/>
      <c r="C28" s="83"/>
      <c r="D28" s="80"/>
      <c r="E28" s="83"/>
      <c r="F28" s="83"/>
      <c r="G28" s="94"/>
      <c r="H28" s="103"/>
      <c r="I28" s="104"/>
      <c r="J28" s="104"/>
      <c r="K28" s="104"/>
      <c r="L28" s="95"/>
    </row>
    <row r="29" spans="1:28" ht="11.25" customHeight="1" x14ac:dyDescent="0.15">
      <c r="A29" s="80"/>
      <c r="B29" s="83"/>
      <c r="C29" s="83"/>
      <c r="D29" s="80"/>
      <c r="E29" s="83"/>
      <c r="F29" s="83"/>
      <c r="G29" s="94"/>
      <c r="H29" s="103"/>
      <c r="I29" s="104"/>
      <c r="J29" s="104"/>
      <c r="K29" s="104"/>
      <c r="L29" s="95"/>
    </row>
    <row r="30" spans="1:28" ht="11.25" customHeight="1" x14ac:dyDescent="0.15">
      <c r="A30" s="80"/>
      <c r="B30" s="83"/>
      <c r="C30" s="83"/>
      <c r="D30" s="80"/>
      <c r="E30" s="83"/>
      <c r="F30" s="83"/>
      <c r="G30" s="94"/>
      <c r="H30" s="103"/>
      <c r="I30" s="104"/>
      <c r="J30" s="104"/>
      <c r="K30" s="104"/>
      <c r="L30" s="95"/>
    </row>
    <row r="31" spans="1:28" ht="11.25" customHeight="1" x14ac:dyDescent="0.15">
      <c r="A31" s="80"/>
      <c r="B31" s="83"/>
      <c r="C31" s="83"/>
      <c r="D31" s="80"/>
      <c r="E31" s="83"/>
      <c r="F31" s="83"/>
      <c r="G31" s="94"/>
      <c r="H31" s="103"/>
      <c r="I31" s="104"/>
      <c r="J31" s="104"/>
      <c r="K31" s="104"/>
      <c r="L31" s="95"/>
    </row>
    <row r="32" spans="1:28" ht="11.25" customHeight="1" thickBot="1" x14ac:dyDescent="0.2">
      <c r="A32" s="80"/>
      <c r="B32" s="83"/>
      <c r="C32" s="83"/>
      <c r="D32" s="80"/>
      <c r="E32" s="83"/>
      <c r="F32" s="83"/>
      <c r="G32" s="94"/>
      <c r="H32" s="103"/>
      <c r="I32" s="104"/>
      <c r="J32" s="104"/>
      <c r="K32" s="104"/>
      <c r="L32" s="95"/>
    </row>
    <row r="33" spans="1:28" ht="11.25" customHeight="1" x14ac:dyDescent="0.15">
      <c r="A33" s="80"/>
      <c r="B33" s="83"/>
      <c r="C33" s="83"/>
      <c r="D33" s="216" t="s">
        <v>10</v>
      </c>
      <c r="E33" s="217"/>
      <c r="F33" s="218"/>
      <c r="G33" s="189" t="s">
        <v>132</v>
      </c>
      <c r="H33" s="183" t="s">
        <v>133</v>
      </c>
      <c r="I33" s="183" t="s">
        <v>134</v>
      </c>
      <c r="J33" s="220" t="s">
        <v>201</v>
      </c>
      <c r="K33" s="221" t="s">
        <v>124</v>
      </c>
      <c r="AA33" s="51" t="s">
        <v>131</v>
      </c>
      <c r="AB33" s="84" t="s">
        <v>191</v>
      </c>
    </row>
    <row r="34" spans="1:28" x14ac:dyDescent="0.15">
      <c r="A34" s="315"/>
      <c r="B34" s="83"/>
      <c r="C34" s="83"/>
      <c r="D34" s="319" t="s">
        <v>58</v>
      </c>
      <c r="E34" s="172" t="s">
        <v>159</v>
      </c>
      <c r="F34" s="87"/>
      <c r="G34" s="226">
        <v>2</v>
      </c>
      <c r="H34" s="226">
        <v>15</v>
      </c>
      <c r="I34" s="88">
        <v>40</v>
      </c>
      <c r="J34" s="88">
        <v>10</v>
      </c>
      <c r="K34" s="211">
        <v>397</v>
      </c>
      <c r="L34" s="95"/>
      <c r="AA34" s="235">
        <f>MAX(G34:I34)</f>
        <v>40</v>
      </c>
    </row>
    <row r="35" spans="1:28" x14ac:dyDescent="0.15">
      <c r="A35" s="315"/>
      <c r="B35" s="83"/>
      <c r="C35" s="83"/>
      <c r="D35" s="287"/>
      <c r="E35" s="173" t="s">
        <v>160</v>
      </c>
      <c r="F35" s="87"/>
      <c r="G35" s="226">
        <v>522</v>
      </c>
      <c r="H35" s="226">
        <v>2293</v>
      </c>
      <c r="I35" s="88">
        <v>4034</v>
      </c>
      <c r="J35" s="88">
        <v>623</v>
      </c>
      <c r="K35" s="211">
        <v>21935</v>
      </c>
      <c r="L35" s="95"/>
      <c r="AA35" s="235">
        <f t="shared" ref="AA35:AA47" si="0">MAX(G35:I35)</f>
        <v>4034</v>
      </c>
    </row>
    <row r="36" spans="1:28" x14ac:dyDescent="0.15">
      <c r="A36" s="315"/>
      <c r="B36" s="83"/>
      <c r="C36" s="83"/>
      <c r="D36" s="287"/>
      <c r="E36" s="173" t="s">
        <v>144</v>
      </c>
      <c r="F36" s="87"/>
      <c r="G36" s="226">
        <v>79</v>
      </c>
      <c r="H36" s="226">
        <v>430</v>
      </c>
      <c r="I36" s="88">
        <v>968</v>
      </c>
      <c r="J36" s="88">
        <v>259</v>
      </c>
      <c r="K36" s="211">
        <v>15099</v>
      </c>
      <c r="L36" s="95"/>
      <c r="AA36" s="235">
        <f t="shared" si="0"/>
        <v>968</v>
      </c>
    </row>
    <row r="37" spans="1:28" x14ac:dyDescent="0.15">
      <c r="A37" s="315"/>
      <c r="B37" s="83"/>
      <c r="C37" s="83"/>
      <c r="D37" s="287"/>
      <c r="E37" s="173" t="s">
        <v>161</v>
      </c>
      <c r="F37" s="87"/>
      <c r="G37" s="226">
        <v>2944</v>
      </c>
      <c r="H37" s="226">
        <v>10361</v>
      </c>
      <c r="I37" s="88">
        <v>20352</v>
      </c>
      <c r="J37" s="88">
        <v>7982</v>
      </c>
      <c r="K37" s="211">
        <v>150728</v>
      </c>
      <c r="L37" s="95"/>
      <c r="AA37" s="235">
        <f t="shared" si="0"/>
        <v>20352</v>
      </c>
    </row>
    <row r="38" spans="1:28" x14ac:dyDescent="0.15">
      <c r="A38" s="315"/>
      <c r="B38" s="83"/>
      <c r="C38" s="83"/>
      <c r="D38" s="287"/>
      <c r="E38" s="173" t="s">
        <v>162</v>
      </c>
      <c r="F38" s="87"/>
      <c r="G38" s="226">
        <v>140</v>
      </c>
      <c r="H38" s="226">
        <v>696</v>
      </c>
      <c r="I38" s="88">
        <v>1577</v>
      </c>
      <c r="J38" s="88">
        <v>286</v>
      </c>
      <c r="K38" s="211">
        <v>10601</v>
      </c>
      <c r="L38" s="95"/>
      <c r="AA38" s="235">
        <f t="shared" si="0"/>
        <v>1577</v>
      </c>
    </row>
    <row r="39" spans="1:28" x14ac:dyDescent="0.15">
      <c r="A39" s="315"/>
      <c r="B39" s="83"/>
      <c r="C39" s="83"/>
      <c r="D39" s="287"/>
      <c r="E39" s="177" t="s">
        <v>163</v>
      </c>
      <c r="F39" s="87"/>
      <c r="G39" s="226">
        <v>759</v>
      </c>
      <c r="H39" s="226">
        <v>2926</v>
      </c>
      <c r="I39" s="88">
        <v>5674</v>
      </c>
      <c r="J39" s="88">
        <v>1911</v>
      </c>
      <c r="K39" s="211">
        <v>55758</v>
      </c>
      <c r="L39" s="95"/>
      <c r="AA39" s="235">
        <f t="shared" si="0"/>
        <v>5674</v>
      </c>
    </row>
    <row r="40" spans="1:28" x14ac:dyDescent="0.15">
      <c r="A40" s="315"/>
      <c r="B40" s="83"/>
      <c r="C40" s="83"/>
      <c r="D40" s="287"/>
      <c r="E40" s="177" t="s">
        <v>164</v>
      </c>
      <c r="F40" s="87"/>
      <c r="G40" s="226">
        <v>711</v>
      </c>
      <c r="H40" s="226">
        <v>3273</v>
      </c>
      <c r="I40" s="88">
        <v>6143</v>
      </c>
      <c r="J40" s="88">
        <v>1142</v>
      </c>
      <c r="K40" s="211">
        <v>41129</v>
      </c>
      <c r="L40" s="95"/>
      <c r="AA40" s="235">
        <f t="shared" si="0"/>
        <v>6143</v>
      </c>
    </row>
    <row r="41" spans="1:28" x14ac:dyDescent="0.15">
      <c r="A41" s="315"/>
      <c r="B41" s="83"/>
      <c r="C41" s="83"/>
      <c r="D41" s="287"/>
      <c r="E41" s="178" t="s">
        <v>165</v>
      </c>
      <c r="F41" s="87"/>
      <c r="G41" s="226">
        <v>1261</v>
      </c>
      <c r="H41" s="226">
        <v>4169</v>
      </c>
      <c r="I41" s="88">
        <v>8919</v>
      </c>
      <c r="J41" s="88">
        <v>3519</v>
      </c>
      <c r="K41" s="211">
        <v>89160</v>
      </c>
      <c r="L41" s="95"/>
      <c r="AA41" s="235">
        <f t="shared" si="0"/>
        <v>8919</v>
      </c>
    </row>
    <row r="42" spans="1:28" x14ac:dyDescent="0.15">
      <c r="A42" s="315"/>
      <c r="B42" s="83"/>
      <c r="C42" s="83"/>
      <c r="D42" s="287"/>
      <c r="E42" s="173" t="s">
        <v>166</v>
      </c>
      <c r="F42" s="90"/>
      <c r="G42" s="227">
        <v>312</v>
      </c>
      <c r="H42" s="227">
        <v>1149</v>
      </c>
      <c r="I42" s="100">
        <v>2539</v>
      </c>
      <c r="J42" s="100">
        <v>1064</v>
      </c>
      <c r="K42" s="212">
        <v>46450</v>
      </c>
      <c r="L42" s="95"/>
      <c r="AA42" s="235">
        <f t="shared" si="0"/>
        <v>2539</v>
      </c>
    </row>
    <row r="43" spans="1:28" x14ac:dyDescent="0.15">
      <c r="A43" s="315"/>
      <c r="B43" s="83"/>
      <c r="C43" s="83"/>
      <c r="D43" s="287"/>
      <c r="E43" s="173" t="s">
        <v>167</v>
      </c>
      <c r="F43" s="90"/>
      <c r="G43" s="227">
        <v>145</v>
      </c>
      <c r="H43" s="227">
        <v>588</v>
      </c>
      <c r="I43" s="100">
        <v>1179</v>
      </c>
      <c r="J43" s="100">
        <v>232</v>
      </c>
      <c r="K43" s="212">
        <v>18381</v>
      </c>
      <c r="L43" s="95"/>
      <c r="AA43" s="235">
        <f t="shared" si="0"/>
        <v>1179</v>
      </c>
    </row>
    <row r="44" spans="1:28" x14ac:dyDescent="0.15">
      <c r="A44" s="315"/>
      <c r="B44" s="83"/>
      <c r="C44" s="83"/>
      <c r="D44" s="287"/>
      <c r="E44" s="173" t="s">
        <v>168</v>
      </c>
      <c r="F44" s="90"/>
      <c r="G44" s="227">
        <v>349</v>
      </c>
      <c r="H44" s="227">
        <v>1344</v>
      </c>
      <c r="I44" s="100">
        <v>2846</v>
      </c>
      <c r="J44" s="100">
        <v>950</v>
      </c>
      <c r="K44" s="212">
        <v>48461</v>
      </c>
      <c r="L44" s="95"/>
      <c r="AA44" s="235">
        <f t="shared" si="0"/>
        <v>2846</v>
      </c>
    </row>
    <row r="45" spans="1:28" x14ac:dyDescent="0.15">
      <c r="A45" s="315"/>
      <c r="B45" s="83"/>
      <c r="C45" s="83"/>
      <c r="D45" s="287"/>
      <c r="E45" s="173" t="s">
        <v>169</v>
      </c>
      <c r="F45" s="90"/>
      <c r="G45" s="227">
        <v>14</v>
      </c>
      <c r="H45" s="227">
        <v>66</v>
      </c>
      <c r="I45" s="100">
        <v>130</v>
      </c>
      <c r="J45" s="100">
        <v>48</v>
      </c>
      <c r="K45" s="212">
        <v>1720</v>
      </c>
      <c r="L45" s="95"/>
      <c r="AA45" s="235">
        <f t="shared" si="0"/>
        <v>130</v>
      </c>
    </row>
    <row r="46" spans="1:28" ht="12" thickBot="1" x14ac:dyDescent="0.2">
      <c r="A46" s="315"/>
      <c r="B46" s="83"/>
      <c r="C46" s="83"/>
      <c r="D46" s="288"/>
      <c r="E46" s="174" t="s">
        <v>170</v>
      </c>
      <c r="F46" s="92"/>
      <c r="G46" s="228">
        <v>611</v>
      </c>
      <c r="H46" s="228">
        <v>2758</v>
      </c>
      <c r="I46" s="93">
        <v>5165</v>
      </c>
      <c r="J46" s="93">
        <v>1281</v>
      </c>
      <c r="K46" s="213">
        <v>37724</v>
      </c>
      <c r="L46" s="95"/>
      <c r="AA46" s="235">
        <f t="shared" si="0"/>
        <v>5165</v>
      </c>
    </row>
    <row r="47" spans="1:28" ht="11.25" customHeight="1" thickBot="1" x14ac:dyDescent="0.2">
      <c r="A47" s="80"/>
      <c r="B47" s="83"/>
      <c r="C47" s="83"/>
      <c r="D47" s="80"/>
      <c r="E47" s="83"/>
      <c r="F47" s="83"/>
      <c r="G47" s="94"/>
      <c r="H47" s="103"/>
      <c r="I47" s="104"/>
      <c r="J47" s="104"/>
      <c r="K47" s="104"/>
      <c r="L47" s="95"/>
      <c r="AA47" s="84">
        <f t="shared" si="0"/>
        <v>0</v>
      </c>
    </row>
    <row r="48" spans="1:28" x14ac:dyDescent="0.15">
      <c r="D48" s="318" t="s">
        <v>179</v>
      </c>
      <c r="E48" s="176" t="s">
        <v>145</v>
      </c>
      <c r="F48" s="98"/>
      <c r="G48" s="229">
        <v>110</v>
      </c>
      <c r="H48" s="229">
        <v>954</v>
      </c>
      <c r="I48" s="99">
        <v>1864</v>
      </c>
      <c r="J48" s="99">
        <v>295</v>
      </c>
      <c r="K48" s="214">
        <v>21826</v>
      </c>
      <c r="L48" s="95"/>
    </row>
    <row r="49" spans="4:28" x14ac:dyDescent="0.15">
      <c r="D49" s="287"/>
      <c r="E49" s="173" t="s">
        <v>146</v>
      </c>
      <c r="F49" s="90"/>
      <c r="G49" s="227">
        <v>9694</v>
      </c>
      <c r="H49" s="227">
        <v>65346</v>
      </c>
      <c r="I49" s="100">
        <v>132192</v>
      </c>
      <c r="J49" s="100">
        <v>13567</v>
      </c>
      <c r="K49" s="212">
        <v>849374</v>
      </c>
      <c r="L49" s="95"/>
    </row>
    <row r="50" spans="4:28" x14ac:dyDescent="0.15">
      <c r="D50" s="287"/>
      <c r="E50" s="173" t="s">
        <v>144</v>
      </c>
      <c r="F50" s="90"/>
      <c r="G50" s="227">
        <v>1752</v>
      </c>
      <c r="H50" s="227">
        <v>9716</v>
      </c>
      <c r="I50" s="100">
        <v>23041</v>
      </c>
      <c r="J50" s="100">
        <v>6497</v>
      </c>
      <c r="K50" s="212">
        <v>442601</v>
      </c>
      <c r="L50" s="95"/>
    </row>
    <row r="51" spans="4:28" x14ac:dyDescent="0.15">
      <c r="D51" s="287"/>
      <c r="E51" s="173" t="s">
        <v>147</v>
      </c>
      <c r="F51" s="90"/>
      <c r="G51" s="227">
        <v>35611</v>
      </c>
      <c r="H51" s="227">
        <v>142716</v>
      </c>
      <c r="I51" s="100">
        <v>308544</v>
      </c>
      <c r="J51" s="100">
        <v>76764</v>
      </c>
      <c r="K51" s="212">
        <v>1983374</v>
      </c>
      <c r="L51" s="95"/>
    </row>
    <row r="52" spans="4:28" x14ac:dyDescent="0.15">
      <c r="D52" s="287"/>
      <c r="E52" s="173" t="s">
        <v>148</v>
      </c>
      <c r="F52" s="90"/>
      <c r="G52" s="227">
        <v>4763</v>
      </c>
      <c r="H52" s="227">
        <v>28761</v>
      </c>
      <c r="I52" s="100">
        <v>88808</v>
      </c>
      <c r="J52" s="100">
        <v>6352</v>
      </c>
      <c r="K52" s="212">
        <v>410915</v>
      </c>
      <c r="L52" s="95"/>
    </row>
    <row r="53" spans="4:28" x14ac:dyDescent="0.15">
      <c r="D53" s="287"/>
      <c r="E53" s="177" t="s">
        <v>149</v>
      </c>
      <c r="F53" s="90"/>
      <c r="G53" s="227">
        <v>3998</v>
      </c>
      <c r="H53" s="227">
        <v>22248</v>
      </c>
      <c r="I53" s="100">
        <v>50143</v>
      </c>
      <c r="J53" s="100">
        <v>8339</v>
      </c>
      <c r="K53" s="212">
        <v>350194</v>
      </c>
      <c r="L53" s="95"/>
    </row>
    <row r="54" spans="4:28" x14ac:dyDescent="0.15">
      <c r="D54" s="287"/>
      <c r="E54" s="177" t="s">
        <v>150</v>
      </c>
      <c r="F54" s="90"/>
      <c r="G54" s="227">
        <v>6419</v>
      </c>
      <c r="H54" s="227">
        <v>36927</v>
      </c>
      <c r="I54" s="100">
        <v>79873</v>
      </c>
      <c r="J54" s="100">
        <v>11053</v>
      </c>
      <c r="K54" s="212">
        <v>488426</v>
      </c>
      <c r="L54" s="95"/>
    </row>
    <row r="55" spans="4:28" x14ac:dyDescent="0.15">
      <c r="D55" s="287"/>
      <c r="E55" s="178" t="s">
        <v>151</v>
      </c>
      <c r="F55" s="90"/>
      <c r="G55" s="227">
        <v>15922</v>
      </c>
      <c r="H55" s="227">
        <v>48411</v>
      </c>
      <c r="I55" s="100">
        <v>96126</v>
      </c>
      <c r="J55" s="100">
        <v>29227</v>
      </c>
      <c r="K55" s="212">
        <v>865996</v>
      </c>
      <c r="L55" s="95"/>
    </row>
    <row r="56" spans="4:28" x14ac:dyDescent="0.15">
      <c r="D56" s="287"/>
      <c r="E56" s="173" t="s">
        <v>152</v>
      </c>
      <c r="F56" s="90"/>
      <c r="G56" s="227">
        <v>3381</v>
      </c>
      <c r="H56" s="227">
        <v>11975</v>
      </c>
      <c r="I56" s="100">
        <v>23613</v>
      </c>
      <c r="J56" s="100">
        <v>7529</v>
      </c>
      <c r="K56" s="212">
        <v>332189</v>
      </c>
      <c r="L56" s="95"/>
    </row>
    <row r="57" spans="4:28" x14ac:dyDescent="0.15">
      <c r="D57" s="287"/>
      <c r="E57" s="173" t="s">
        <v>153</v>
      </c>
      <c r="F57" s="90"/>
      <c r="G57" s="227">
        <v>14598</v>
      </c>
      <c r="H57" s="227">
        <v>31709</v>
      </c>
      <c r="I57" s="100">
        <v>48060</v>
      </c>
      <c r="J57" s="100">
        <v>5075</v>
      </c>
      <c r="K57" s="212">
        <v>348350</v>
      </c>
      <c r="L57" s="95"/>
    </row>
    <row r="58" spans="4:28" x14ac:dyDescent="0.15">
      <c r="D58" s="287"/>
      <c r="E58" s="173" t="s">
        <v>154</v>
      </c>
      <c r="F58" s="90"/>
      <c r="G58" s="227">
        <v>12255</v>
      </c>
      <c r="H58" s="227">
        <v>30858</v>
      </c>
      <c r="I58" s="100">
        <v>51131</v>
      </c>
      <c r="J58" s="100">
        <v>11800</v>
      </c>
      <c r="K58" s="212">
        <v>802679</v>
      </c>
      <c r="L58" s="95"/>
    </row>
    <row r="59" spans="4:28" x14ac:dyDescent="0.15">
      <c r="D59" s="287"/>
      <c r="E59" s="173" t="s">
        <v>155</v>
      </c>
      <c r="F59" s="90"/>
      <c r="G59" s="227">
        <v>392</v>
      </c>
      <c r="H59" s="227">
        <v>1815</v>
      </c>
      <c r="I59" s="100">
        <v>2477</v>
      </c>
      <c r="J59" s="100">
        <v>665</v>
      </c>
      <c r="K59" s="212">
        <v>33114</v>
      </c>
      <c r="L59" s="95"/>
    </row>
    <row r="60" spans="4:28" ht="12" thickBot="1" x14ac:dyDescent="0.2">
      <c r="D60" s="288"/>
      <c r="E60" s="174" t="s">
        <v>156</v>
      </c>
      <c r="F60" s="92"/>
      <c r="G60" s="228">
        <v>12522</v>
      </c>
      <c r="H60" s="228">
        <v>76825</v>
      </c>
      <c r="I60" s="93">
        <v>163736</v>
      </c>
      <c r="J60" s="93">
        <v>18854</v>
      </c>
      <c r="K60" s="213">
        <v>1024147</v>
      </c>
      <c r="L60" s="95"/>
    </row>
    <row r="61" spans="4:28" x14ac:dyDescent="0.15">
      <c r="H61" s="247"/>
      <c r="I61" s="247"/>
      <c r="J61" s="247"/>
      <c r="K61" s="247"/>
      <c r="L61" s="95"/>
    </row>
    <row r="62" spans="4:28" ht="12" thickBot="1" x14ac:dyDescent="0.2"/>
    <row r="63" spans="4:28" ht="11.25" customHeight="1" x14ac:dyDescent="0.15">
      <c r="D63" s="223" t="s">
        <v>10</v>
      </c>
      <c r="E63" s="224"/>
      <c r="F63" s="225"/>
      <c r="G63" s="189" t="s">
        <v>132</v>
      </c>
      <c r="H63" s="183" t="s">
        <v>133</v>
      </c>
      <c r="I63" s="183" t="s">
        <v>134</v>
      </c>
      <c r="J63" s="219" t="s">
        <v>201</v>
      </c>
      <c r="K63" s="222" t="s">
        <v>124</v>
      </c>
      <c r="L63" s="210"/>
      <c r="AA63" s="51" t="s">
        <v>131</v>
      </c>
      <c r="AB63" s="84" t="s">
        <v>191</v>
      </c>
    </row>
    <row r="64" spans="4:28" ht="11.25" customHeight="1" x14ac:dyDescent="0.15">
      <c r="D64" s="312" t="s">
        <v>119</v>
      </c>
      <c r="E64" s="86" t="s">
        <v>114</v>
      </c>
      <c r="F64" s="87"/>
      <c r="G64" s="226">
        <v>4057</v>
      </c>
      <c r="H64" s="226">
        <v>16638</v>
      </c>
      <c r="I64" s="88">
        <v>33095</v>
      </c>
      <c r="J64" s="88">
        <v>13091</v>
      </c>
      <c r="K64" s="211">
        <v>331204</v>
      </c>
      <c r="L64" s="95"/>
      <c r="AA64" s="235">
        <f t="shared" ref="AA64:AA69" si="1">MAX(G64:I64)</f>
        <v>33095</v>
      </c>
    </row>
    <row r="65" spans="4:27" ht="11.25" customHeight="1" x14ac:dyDescent="0.15">
      <c r="D65" s="287"/>
      <c r="E65" s="89" t="s">
        <v>115</v>
      </c>
      <c r="F65" s="90"/>
      <c r="G65" s="227">
        <v>1967</v>
      </c>
      <c r="H65" s="227">
        <v>7321</v>
      </c>
      <c r="I65" s="100">
        <v>14462</v>
      </c>
      <c r="J65" s="100">
        <v>4722</v>
      </c>
      <c r="K65" s="212">
        <v>128829</v>
      </c>
      <c r="L65" s="95"/>
      <c r="AA65" s="235">
        <f t="shared" si="1"/>
        <v>14462</v>
      </c>
    </row>
    <row r="66" spans="4:27" ht="11.25" customHeight="1" x14ac:dyDescent="0.15">
      <c r="D66" s="287"/>
      <c r="E66" s="89" t="s">
        <v>116</v>
      </c>
      <c r="F66" s="90"/>
      <c r="G66" s="227">
        <v>1282</v>
      </c>
      <c r="H66" s="227">
        <v>4683</v>
      </c>
      <c r="I66" s="100">
        <v>9178</v>
      </c>
      <c r="J66" s="100">
        <v>2615</v>
      </c>
      <c r="K66" s="212">
        <v>80094</v>
      </c>
      <c r="L66" s="95"/>
      <c r="AA66" s="235">
        <f t="shared" si="1"/>
        <v>9178</v>
      </c>
    </row>
    <row r="67" spans="4:27" ht="11.25" customHeight="1" x14ac:dyDescent="0.15">
      <c r="D67" s="287"/>
      <c r="E67" s="89" t="s">
        <v>117</v>
      </c>
      <c r="F67" s="90"/>
      <c r="G67" s="227">
        <v>473</v>
      </c>
      <c r="H67" s="227">
        <v>1784</v>
      </c>
      <c r="I67" s="100">
        <v>3506</v>
      </c>
      <c r="J67" s="100">
        <v>912</v>
      </c>
      <c r="K67" s="212">
        <v>30184</v>
      </c>
      <c r="L67" s="95"/>
      <c r="AA67" s="235">
        <f t="shared" si="1"/>
        <v>3506</v>
      </c>
    </row>
    <row r="68" spans="4:27" ht="11.25" customHeight="1" x14ac:dyDescent="0.15">
      <c r="D68" s="287"/>
      <c r="E68" s="236" t="s">
        <v>118</v>
      </c>
      <c r="F68" s="105"/>
      <c r="G68" s="230">
        <v>717</v>
      </c>
      <c r="H68" s="230">
        <v>3128</v>
      </c>
      <c r="I68" s="106">
        <v>6361</v>
      </c>
      <c r="J68" s="106">
        <v>1348</v>
      </c>
      <c r="K68" s="215">
        <v>48160</v>
      </c>
      <c r="L68" s="95"/>
      <c r="AA68" s="235">
        <f t="shared" si="1"/>
        <v>6361</v>
      </c>
    </row>
    <row r="69" spans="4:27" ht="11.25" customHeight="1" thickBot="1" x14ac:dyDescent="0.2">
      <c r="D69" s="288"/>
      <c r="E69" s="237" t="s">
        <v>187</v>
      </c>
      <c r="F69" s="92"/>
      <c r="G69" s="228">
        <v>53</v>
      </c>
      <c r="H69" s="228">
        <v>184</v>
      </c>
      <c r="I69" s="93">
        <v>401</v>
      </c>
      <c r="J69" s="93">
        <v>82</v>
      </c>
      <c r="K69" s="213">
        <v>3200</v>
      </c>
      <c r="AA69" s="235">
        <f t="shared" si="1"/>
        <v>401</v>
      </c>
    </row>
    <row r="70" spans="4:27" ht="11.25" customHeight="1" thickBot="1" x14ac:dyDescent="0.2">
      <c r="D70" s="238"/>
      <c r="E70" s="238"/>
      <c r="F70" s="238"/>
      <c r="G70" s="239"/>
      <c r="H70" s="239"/>
      <c r="I70" s="239"/>
      <c r="J70" s="240"/>
      <c r="K70" s="240"/>
      <c r="L70" s="210"/>
    </row>
    <row r="71" spans="4:27" ht="11.25" customHeight="1" x14ac:dyDescent="0.15">
      <c r="D71" s="223" t="s">
        <v>10</v>
      </c>
      <c r="E71" s="224"/>
      <c r="F71" s="225"/>
      <c r="G71" s="189" t="s">
        <v>132</v>
      </c>
      <c r="H71" s="183" t="s">
        <v>133</v>
      </c>
      <c r="I71" s="183" t="s">
        <v>134</v>
      </c>
      <c r="J71" s="220" t="s">
        <v>201</v>
      </c>
      <c r="K71" s="221" t="s">
        <v>124</v>
      </c>
      <c r="L71" s="95"/>
    </row>
    <row r="72" spans="4:27" ht="11.25" customHeight="1" x14ac:dyDescent="0.15">
      <c r="D72" s="312" t="s">
        <v>180</v>
      </c>
      <c r="E72" s="86" t="s">
        <v>114</v>
      </c>
      <c r="F72" s="90"/>
      <c r="G72" s="227">
        <v>9417</v>
      </c>
      <c r="H72" s="227">
        <v>38261</v>
      </c>
      <c r="I72" s="100">
        <v>75990</v>
      </c>
      <c r="J72" s="100">
        <v>29522</v>
      </c>
      <c r="K72" s="212">
        <v>732333</v>
      </c>
      <c r="L72" s="95"/>
    </row>
    <row r="73" spans="4:27" ht="11.25" customHeight="1" x14ac:dyDescent="0.15">
      <c r="D73" s="287"/>
      <c r="E73" s="89" t="s">
        <v>115</v>
      </c>
      <c r="F73" s="90"/>
      <c r="G73" s="227">
        <v>12941</v>
      </c>
      <c r="H73" s="227">
        <v>48084</v>
      </c>
      <c r="I73" s="100">
        <v>95088</v>
      </c>
      <c r="J73" s="100">
        <v>30932</v>
      </c>
      <c r="K73" s="212">
        <v>844970</v>
      </c>
      <c r="L73" s="95"/>
    </row>
    <row r="74" spans="4:27" ht="11.25" customHeight="1" x14ac:dyDescent="0.15">
      <c r="D74" s="287"/>
      <c r="E74" s="89" t="s">
        <v>116</v>
      </c>
      <c r="F74" s="90"/>
      <c r="G74" s="227">
        <v>17404</v>
      </c>
      <c r="H74" s="227">
        <v>63236</v>
      </c>
      <c r="I74" s="100">
        <v>124125</v>
      </c>
      <c r="J74" s="100">
        <v>35121</v>
      </c>
      <c r="K74" s="212">
        <v>1083005</v>
      </c>
      <c r="L74" s="95"/>
    </row>
    <row r="75" spans="4:27" ht="11.25" customHeight="1" x14ac:dyDescent="0.15">
      <c r="D75" s="287"/>
      <c r="E75" s="89" t="s">
        <v>117</v>
      </c>
      <c r="F75" s="90"/>
      <c r="G75" s="227">
        <v>11277</v>
      </c>
      <c r="H75" s="227">
        <v>42653</v>
      </c>
      <c r="I75" s="100">
        <v>83669</v>
      </c>
      <c r="J75" s="100">
        <v>21671</v>
      </c>
      <c r="K75" s="212">
        <v>718436</v>
      </c>
      <c r="L75" s="95"/>
    </row>
    <row r="76" spans="4:27" ht="11.25" customHeight="1" thickBot="1" x14ac:dyDescent="0.2">
      <c r="D76" s="288"/>
      <c r="E76" s="237" t="s">
        <v>118</v>
      </c>
      <c r="F76" s="92"/>
      <c r="G76" s="228">
        <v>80026</v>
      </c>
      <c r="H76" s="228">
        <v>373321</v>
      </c>
      <c r="I76" s="93">
        <v>814238</v>
      </c>
      <c r="J76" s="93">
        <v>109929</v>
      </c>
      <c r="K76" s="213">
        <v>5626767</v>
      </c>
      <c r="L76" s="95"/>
    </row>
    <row r="77" spans="4:27" ht="11.25" customHeight="1" x14ac:dyDescent="0.15"/>
    <row r="78" spans="4:27" ht="11.25" customHeight="1" x14ac:dyDescent="0.15">
      <c r="K78" s="179" t="s">
        <v>199</v>
      </c>
    </row>
  </sheetData>
  <mergeCells count="8">
    <mergeCell ref="D64:D69"/>
    <mergeCell ref="D72:D76"/>
    <mergeCell ref="A5:A7"/>
    <mergeCell ref="A34:A46"/>
    <mergeCell ref="D20:D22"/>
    <mergeCell ref="D24:D26"/>
    <mergeCell ref="D48:D60"/>
    <mergeCell ref="D34:D46"/>
  </mergeCells>
  <phoneticPr fontId="3"/>
  <pageMargins left="0.78740157480314965" right="0.78740157480314965" top="0.78740157480314965" bottom="0.78740157480314965" header="0.51181102362204722" footer="0.51181102362204722"/>
  <pageSetup paperSize="9" scale="60" orientation="landscape" r:id="rId1"/>
  <headerFooter alignWithMargins="0">
    <oddHeader>&amp;C&amp;"ＭＳ Ｐゴシック,太字"&amp;18&amp;A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XV73"/>
  <sheetViews>
    <sheetView view="pageBreakPreview" zoomScale="115" zoomScaleNormal="100" zoomScaleSheetLayoutView="115" workbookViewId="0"/>
  </sheetViews>
  <sheetFormatPr defaultRowHeight="13.5" x14ac:dyDescent="0.15"/>
  <cols>
    <col min="1" max="11" width="2" customWidth="1" collapsed="1"/>
    <col min="12" max="12" width="2.875" customWidth="1" collapsed="1"/>
    <col min="13" max="30" width="2" customWidth="1" collapsed="1"/>
    <col min="31" max="31" width="1.5" customWidth="1" collapsed="1"/>
    <col min="32" max="45" width="2" customWidth="1" collapsed="1"/>
    <col min="46" max="46" width="1.375" customWidth="1" collapsed="1"/>
    <col min="47" max="65" width="2" customWidth="1" collapsed="1"/>
    <col min="66" max="66" width="1.125" customWidth="1" collapsed="1"/>
    <col min="257" max="322" width="2" customWidth="1" collapsed="1"/>
    <col min="513" max="578" width="2" customWidth="1" collapsed="1"/>
    <col min="769" max="834" width="2" customWidth="1" collapsed="1"/>
    <col min="1025" max="1090" width="2" customWidth="1" collapsed="1"/>
    <col min="1281" max="1346" width="2" customWidth="1" collapsed="1"/>
    <col min="1537" max="1602" width="2" customWidth="1" collapsed="1"/>
    <col min="1793" max="1858" width="2" customWidth="1" collapsed="1"/>
    <col min="2049" max="2114" width="2" customWidth="1" collapsed="1"/>
    <col min="2305" max="2370" width="2" customWidth="1" collapsed="1"/>
    <col min="2561" max="2626" width="2" customWidth="1" collapsed="1"/>
    <col min="2817" max="2882" width="2" customWidth="1" collapsed="1"/>
    <col min="3073" max="3138" width="2" customWidth="1" collapsed="1"/>
    <col min="3329" max="3394" width="2" customWidth="1" collapsed="1"/>
    <col min="3585" max="3650" width="2" customWidth="1" collapsed="1"/>
    <col min="3841" max="3906" width="2" customWidth="1" collapsed="1"/>
    <col min="4097" max="4162" width="2" customWidth="1" collapsed="1"/>
    <col min="4353" max="4418" width="2" customWidth="1" collapsed="1"/>
    <col min="4609" max="4674" width="2" customWidth="1" collapsed="1"/>
    <col min="4865" max="4930" width="2" customWidth="1" collapsed="1"/>
    <col min="5121" max="5186" width="2" customWidth="1" collapsed="1"/>
    <col min="5377" max="5442" width="2" customWidth="1" collapsed="1"/>
    <col min="5633" max="5698" width="2" customWidth="1" collapsed="1"/>
    <col min="5889" max="5954" width="2" customWidth="1" collapsed="1"/>
    <col min="6145" max="6210" width="2" customWidth="1" collapsed="1"/>
    <col min="6401" max="6466" width="2" customWidth="1" collapsed="1"/>
    <col min="6657" max="6722" width="2" customWidth="1" collapsed="1"/>
    <col min="6913" max="6978" width="2" customWidth="1" collapsed="1"/>
    <col min="7169" max="7234" width="2" customWidth="1" collapsed="1"/>
    <col min="7425" max="7490" width="2" customWidth="1" collapsed="1"/>
    <col min="7681" max="7746" width="2" customWidth="1" collapsed="1"/>
    <col min="7937" max="8002" width="2" customWidth="1" collapsed="1"/>
    <col min="8193" max="8258" width="2" customWidth="1" collapsed="1"/>
    <col min="8449" max="8514" width="2" customWidth="1" collapsed="1"/>
    <col min="8705" max="8770" width="2" customWidth="1" collapsed="1"/>
    <col min="8961" max="9026" width="2" customWidth="1" collapsed="1"/>
    <col min="9217" max="9282" width="2" customWidth="1" collapsed="1"/>
    <col min="9473" max="9538" width="2" customWidth="1" collapsed="1"/>
    <col min="9729" max="9794" width="2" customWidth="1" collapsed="1"/>
    <col min="9985" max="10050" width="2" customWidth="1" collapsed="1"/>
    <col min="10241" max="10306" width="2" customWidth="1" collapsed="1"/>
    <col min="10497" max="10562" width="2" customWidth="1" collapsed="1"/>
    <col min="10753" max="10818" width="2" customWidth="1" collapsed="1"/>
    <col min="11009" max="11074" width="2" customWidth="1" collapsed="1"/>
    <col min="11265" max="11330" width="2" customWidth="1" collapsed="1"/>
    <col min="11521" max="11586" width="2" customWidth="1" collapsed="1"/>
    <col min="11777" max="11842" width="2" customWidth="1" collapsed="1"/>
    <col min="12033" max="12098" width="2" customWidth="1" collapsed="1"/>
    <col min="12289" max="12354" width="2" customWidth="1" collapsed="1"/>
    <col min="12545" max="12610" width="2" customWidth="1" collapsed="1"/>
    <col min="12801" max="12866" width="2" customWidth="1" collapsed="1"/>
    <col min="13057" max="13122" width="2" customWidth="1" collapsed="1"/>
    <col min="13313" max="13378" width="2" customWidth="1" collapsed="1"/>
    <col min="13569" max="13634" width="2" customWidth="1" collapsed="1"/>
    <col min="13825" max="13890" width="2" customWidth="1" collapsed="1"/>
    <col min="14081" max="14146" width="2" customWidth="1" collapsed="1"/>
    <col min="14337" max="14402" width="2" customWidth="1" collapsed="1"/>
    <col min="14593" max="14658" width="2" customWidth="1" collapsed="1"/>
    <col min="14849" max="14914" width="2" customWidth="1" collapsed="1"/>
    <col min="15105" max="15170" width="2" customWidth="1" collapsed="1"/>
    <col min="15361" max="15426" width="2" customWidth="1" collapsed="1"/>
    <col min="15617" max="15682" width="2" customWidth="1" collapsed="1"/>
    <col min="15873" max="15938" width="2" customWidth="1" collapsed="1"/>
    <col min="16129" max="16194" width="2" customWidth="1" collapsed="1"/>
  </cols>
  <sheetData>
    <row r="1" spans="1:65" ht="12.75" customHeight="1" x14ac:dyDescent="0.15">
      <c r="A1" t="s">
        <v>128</v>
      </c>
      <c r="AI1" t="s">
        <v>129</v>
      </c>
    </row>
    <row r="2" spans="1:65" ht="13.5" customHeight="1" x14ac:dyDescent="0.15"/>
    <row r="3" spans="1:65" ht="12" customHeight="1" x14ac:dyDescent="0.15"/>
    <row r="4" spans="1:65" ht="13.5" customHeight="1" x14ac:dyDescent="0.1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49"/>
      <c r="L4" s="249"/>
      <c r="M4" s="249"/>
      <c r="N4" s="249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</row>
    <row r="5" spans="1:65" ht="13.5" customHeight="1" x14ac:dyDescent="0.15">
      <c r="A5" s="248"/>
      <c r="B5" s="248"/>
      <c r="C5" s="248"/>
      <c r="D5" s="248"/>
      <c r="E5" s="248"/>
      <c r="F5" s="248"/>
      <c r="G5" s="248"/>
      <c r="H5" s="248"/>
      <c r="I5" s="248"/>
      <c r="J5" s="250"/>
      <c r="K5" s="250"/>
      <c r="L5" s="250"/>
      <c r="M5" s="250"/>
      <c r="N5" s="251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</row>
    <row r="6" spans="1:65" ht="13.5" customHeight="1" x14ac:dyDescent="0.15">
      <c r="A6" s="248"/>
      <c r="B6" s="248"/>
      <c r="C6" s="248"/>
      <c r="D6" s="248"/>
      <c r="E6" s="248"/>
      <c r="F6" s="248"/>
      <c r="G6" s="248"/>
      <c r="H6" s="248"/>
      <c r="I6" s="248"/>
      <c r="J6" s="252"/>
      <c r="K6" s="251"/>
      <c r="L6" s="251"/>
      <c r="M6" s="251"/>
      <c r="N6" s="251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</row>
    <row r="7" spans="1:65" ht="13.5" customHeight="1" x14ac:dyDescent="0.15">
      <c r="A7" s="248"/>
      <c r="B7" s="248"/>
      <c r="C7" s="248"/>
      <c r="D7" s="248"/>
      <c r="E7" s="248"/>
      <c r="F7" s="248"/>
      <c r="G7" s="248"/>
      <c r="H7" s="248"/>
      <c r="I7" s="248"/>
      <c r="J7" s="252"/>
      <c r="K7" s="251"/>
      <c r="L7" s="251"/>
      <c r="M7" s="251"/>
      <c r="N7" s="251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</row>
    <row r="8" spans="1:65" ht="13.5" customHeight="1" x14ac:dyDescent="0.15">
      <c r="A8" s="248"/>
      <c r="B8" s="248"/>
      <c r="C8" s="248"/>
      <c r="D8" s="248"/>
      <c r="E8" s="248"/>
      <c r="F8" s="248"/>
      <c r="G8" s="248"/>
      <c r="H8" s="248"/>
      <c r="I8" s="248"/>
      <c r="J8" s="252"/>
      <c r="K8" s="251"/>
      <c r="L8" s="251"/>
      <c r="M8" s="251"/>
      <c r="N8" s="251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</row>
    <row r="9" spans="1:65" ht="13.5" customHeight="1" x14ac:dyDescent="0.15">
      <c r="A9" s="248"/>
      <c r="B9" s="248"/>
      <c r="C9" s="248"/>
      <c r="D9" s="248"/>
      <c r="E9" s="248"/>
      <c r="F9" s="248"/>
      <c r="G9" s="248"/>
      <c r="H9" s="248"/>
      <c r="I9" s="248"/>
      <c r="J9" s="252"/>
      <c r="K9" s="251"/>
      <c r="L9" s="251"/>
      <c r="M9" s="251"/>
      <c r="N9" s="251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</row>
    <row r="10" spans="1:65" ht="13.5" customHeight="1" x14ac:dyDescent="0.15">
      <c r="A10" s="248"/>
      <c r="B10" s="248"/>
      <c r="C10" s="248"/>
      <c r="D10" s="248"/>
      <c r="E10" s="248"/>
      <c r="F10" s="248"/>
      <c r="G10" s="248"/>
      <c r="H10" s="248"/>
      <c r="I10" s="248"/>
      <c r="J10" s="252"/>
      <c r="K10" s="251"/>
      <c r="L10" s="251"/>
      <c r="M10" s="251"/>
      <c r="N10" s="251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</row>
    <row r="11" spans="1:65" ht="13.5" customHeight="1" x14ac:dyDescent="0.15">
      <c r="A11" s="248"/>
      <c r="B11" s="248"/>
      <c r="C11" s="248"/>
      <c r="D11" s="248"/>
      <c r="E11" s="248"/>
      <c r="F11" s="248"/>
      <c r="G11" s="248"/>
      <c r="H11" s="248"/>
      <c r="I11" s="248"/>
      <c r="J11" s="250"/>
      <c r="K11" s="250"/>
      <c r="L11" s="250"/>
      <c r="M11" s="250"/>
      <c r="N11" s="251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</row>
    <row r="12" spans="1:65" ht="13.5" customHeight="1" x14ac:dyDescent="0.15">
      <c r="A12" s="248"/>
      <c r="B12" s="248"/>
      <c r="C12" s="248"/>
      <c r="D12" s="248"/>
      <c r="E12" s="248"/>
      <c r="F12" s="248"/>
      <c r="G12" s="248"/>
      <c r="H12" s="248"/>
      <c r="I12" s="248"/>
      <c r="J12" s="252"/>
      <c r="K12" s="251"/>
      <c r="L12" s="251"/>
      <c r="M12" s="251"/>
      <c r="N12" s="251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</row>
    <row r="13" spans="1:65" ht="13.5" customHeight="1" x14ac:dyDescent="0.15">
      <c r="A13" s="248"/>
      <c r="B13" s="248"/>
      <c r="C13" s="248"/>
      <c r="D13" s="248"/>
      <c r="E13" s="248"/>
      <c r="F13" s="248"/>
      <c r="G13" s="248"/>
      <c r="H13" s="248"/>
      <c r="I13" s="248"/>
      <c r="J13" s="252"/>
      <c r="K13" s="251"/>
      <c r="L13" s="251"/>
      <c r="M13" s="251"/>
      <c r="N13" s="251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</row>
    <row r="14" spans="1:65" ht="13.5" customHeight="1" x14ac:dyDescent="0.15">
      <c r="A14" s="248"/>
      <c r="B14" s="248"/>
      <c r="C14" s="248"/>
      <c r="D14" s="248"/>
      <c r="E14" s="248"/>
      <c r="F14" s="248"/>
      <c r="G14" s="248"/>
      <c r="H14" s="248"/>
      <c r="I14" s="248"/>
      <c r="J14" s="252"/>
      <c r="K14" s="251"/>
      <c r="L14" s="251"/>
      <c r="M14" s="251"/>
      <c r="N14" s="251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</row>
    <row r="15" spans="1:65" ht="13.5" customHeight="1" x14ac:dyDescent="0.15">
      <c r="A15" s="248"/>
      <c r="B15" s="248"/>
      <c r="C15" s="248"/>
      <c r="D15" s="248"/>
      <c r="E15" s="248"/>
      <c r="F15" s="248"/>
      <c r="G15" s="248"/>
      <c r="H15" s="248"/>
      <c r="I15" s="248"/>
      <c r="J15" s="252"/>
      <c r="K15" s="251"/>
      <c r="L15" s="251"/>
      <c r="M15" s="251"/>
      <c r="N15" s="251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</row>
    <row r="16" spans="1:65" ht="13.5" customHeight="1" x14ac:dyDescent="0.15">
      <c r="A16" s="248"/>
      <c r="B16" s="248"/>
      <c r="C16" s="248"/>
      <c r="D16" s="248"/>
      <c r="E16" s="248"/>
      <c r="F16" s="248"/>
      <c r="G16" s="248"/>
      <c r="H16" s="248"/>
      <c r="I16" s="248"/>
      <c r="J16" s="252"/>
      <c r="K16" s="251"/>
      <c r="L16" s="251"/>
      <c r="M16" s="251"/>
      <c r="N16" s="251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</row>
    <row r="17" spans="1:65" ht="13.5" customHeight="1" x14ac:dyDescent="0.15">
      <c r="A17" s="248"/>
      <c r="B17" s="248"/>
      <c r="C17" s="248"/>
      <c r="D17" s="248"/>
      <c r="E17" s="248"/>
      <c r="F17" s="248"/>
      <c r="G17" s="248"/>
      <c r="H17" s="248"/>
      <c r="I17" s="248"/>
      <c r="J17" s="252"/>
      <c r="K17" s="251"/>
      <c r="L17" s="251"/>
      <c r="M17" s="251"/>
      <c r="N17" s="251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</row>
    <row r="18" spans="1:65" ht="13.5" customHeight="1" x14ac:dyDescent="0.15">
      <c r="A18" s="248"/>
      <c r="B18" s="248"/>
      <c r="C18" s="248"/>
      <c r="D18" s="248"/>
      <c r="E18" s="248"/>
      <c r="F18" s="248"/>
      <c r="G18" s="248"/>
      <c r="H18" s="248"/>
      <c r="I18" s="248"/>
      <c r="J18" s="252"/>
      <c r="K18" s="251"/>
      <c r="L18" s="251"/>
      <c r="M18" s="251"/>
      <c r="N18" s="251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</row>
    <row r="19" spans="1:65" ht="13.5" customHeight="1" x14ac:dyDescent="0.15">
      <c r="A19" s="248"/>
      <c r="B19" s="248"/>
      <c r="C19" s="248"/>
      <c r="D19" s="248"/>
      <c r="E19" s="248"/>
      <c r="F19" s="248"/>
      <c r="G19" s="248"/>
      <c r="H19" s="248"/>
      <c r="I19" s="248"/>
      <c r="J19" s="252"/>
      <c r="K19" s="251"/>
      <c r="L19" s="251"/>
      <c r="M19" s="251"/>
      <c r="N19" s="251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</row>
    <row r="20" spans="1:65" ht="13.5" customHeight="1" x14ac:dyDescent="0.15">
      <c r="A20" s="248"/>
      <c r="B20" s="248"/>
      <c r="C20" s="248"/>
      <c r="D20" s="248"/>
      <c r="E20" s="248"/>
      <c r="F20" s="248"/>
      <c r="G20" s="248"/>
      <c r="H20" s="248"/>
      <c r="I20" s="248"/>
      <c r="J20" s="252"/>
      <c r="K20" s="251"/>
      <c r="L20" s="251"/>
      <c r="M20" s="251"/>
      <c r="N20" s="251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</row>
    <row r="21" spans="1:65" ht="13.5" customHeight="1" x14ac:dyDescent="0.15">
      <c r="A21" s="248"/>
      <c r="B21" s="248"/>
      <c r="C21" s="248"/>
      <c r="D21" s="248"/>
      <c r="E21" s="248"/>
      <c r="F21" s="248"/>
      <c r="G21" s="248"/>
      <c r="H21" s="248"/>
      <c r="I21" s="248"/>
      <c r="J21" s="253"/>
      <c r="K21" s="253"/>
      <c r="L21" s="253"/>
      <c r="M21" s="253"/>
      <c r="N21" s="251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</row>
    <row r="22" spans="1:65" ht="13.5" customHeight="1" x14ac:dyDescent="0.15">
      <c r="A22" s="248"/>
      <c r="B22" s="248"/>
      <c r="C22" s="248"/>
      <c r="D22" s="248"/>
      <c r="E22" s="248"/>
      <c r="F22" s="248"/>
      <c r="G22" s="248"/>
      <c r="H22" s="248"/>
      <c r="I22" s="248"/>
      <c r="J22" s="252"/>
      <c r="K22" s="251"/>
      <c r="L22" s="251"/>
      <c r="M22" s="251"/>
      <c r="N22" s="251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</row>
    <row r="23" spans="1:65" ht="13.5" customHeight="1" x14ac:dyDescent="0.15">
      <c r="A23" s="248"/>
      <c r="B23" s="248"/>
      <c r="C23" s="248"/>
      <c r="D23" s="248"/>
      <c r="E23" s="248"/>
      <c r="F23" s="248"/>
      <c r="G23" s="248"/>
      <c r="H23" s="248"/>
      <c r="I23" s="248"/>
      <c r="J23" s="252"/>
      <c r="K23" s="251"/>
      <c r="L23" s="251"/>
      <c r="M23" s="251"/>
      <c r="N23" s="251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</row>
    <row r="24" spans="1:65" ht="13.5" customHeight="1" x14ac:dyDescent="0.15">
      <c r="A24" s="248"/>
      <c r="B24" s="248"/>
      <c r="C24" s="248"/>
      <c r="D24" s="248"/>
      <c r="E24" s="248"/>
      <c r="F24" s="248"/>
      <c r="G24" s="248"/>
      <c r="H24" s="248"/>
      <c r="I24" s="248"/>
      <c r="J24" s="252"/>
      <c r="K24" s="251"/>
      <c r="L24" s="251"/>
      <c r="M24" s="251"/>
      <c r="N24" s="251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</row>
    <row r="25" spans="1:65" ht="13.5" customHeight="1" x14ac:dyDescent="0.15">
      <c r="A25" s="248"/>
      <c r="B25" s="248"/>
      <c r="C25" s="248"/>
      <c r="D25" s="248"/>
      <c r="E25" s="248"/>
      <c r="F25" s="248"/>
      <c r="G25" s="248"/>
      <c r="H25" s="248"/>
      <c r="I25" s="248"/>
      <c r="J25" s="252"/>
      <c r="K25" s="251"/>
      <c r="L25" s="251"/>
      <c r="M25" s="251"/>
      <c r="N25" s="251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</row>
    <row r="26" spans="1:65" ht="13.5" customHeight="1" x14ac:dyDescent="0.15">
      <c r="A26" s="248"/>
      <c r="B26" s="248"/>
      <c r="C26" s="248"/>
      <c r="D26" s="248"/>
      <c r="E26" s="248"/>
      <c r="F26" s="248"/>
      <c r="G26" s="248"/>
      <c r="H26" s="248"/>
      <c r="I26" s="248"/>
      <c r="J26" s="252"/>
      <c r="K26" s="251"/>
      <c r="L26" s="251"/>
      <c r="M26" s="251"/>
      <c r="N26" s="251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</row>
    <row r="27" spans="1:65" ht="13.5" customHeight="1" x14ac:dyDescent="0.15">
      <c r="A27" s="248"/>
      <c r="B27" s="248"/>
      <c r="C27" s="248"/>
      <c r="D27" s="248"/>
      <c r="E27" s="248"/>
      <c r="F27" s="248"/>
      <c r="G27" s="248"/>
      <c r="H27" s="248"/>
      <c r="I27" s="248"/>
      <c r="J27" s="252"/>
      <c r="K27" s="251"/>
      <c r="L27" s="251"/>
      <c r="M27" s="251"/>
      <c r="N27" s="251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</row>
    <row r="28" spans="1:65" ht="6.75" customHeight="1" x14ac:dyDescent="0.15">
      <c r="A28" s="248"/>
      <c r="B28" s="248"/>
      <c r="C28" s="248"/>
      <c r="D28" s="248"/>
      <c r="E28" s="248"/>
      <c r="F28" s="248"/>
      <c r="G28" s="248"/>
      <c r="H28" s="248"/>
      <c r="I28" s="248"/>
      <c r="J28" s="252"/>
      <c r="K28" s="251"/>
      <c r="L28" s="251"/>
      <c r="M28" s="251"/>
      <c r="N28" s="251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</row>
    <row r="29" spans="1:65" ht="18" customHeight="1" x14ac:dyDescent="0.15">
      <c r="A29" s="248"/>
      <c r="B29" s="248"/>
      <c r="C29" s="248"/>
      <c r="D29" s="248"/>
      <c r="E29" s="248"/>
      <c r="F29" s="248"/>
      <c r="G29" s="248"/>
      <c r="H29" s="248"/>
      <c r="I29" s="248"/>
      <c r="J29" s="252"/>
      <c r="K29" s="251"/>
      <c r="L29" s="251"/>
      <c r="M29" s="251"/>
      <c r="N29" s="251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</row>
    <row r="30" spans="1:65" ht="8.25" customHeight="1" x14ac:dyDescent="0.15">
      <c r="A30" s="248"/>
      <c r="B30" s="248"/>
      <c r="C30" s="248"/>
      <c r="D30" s="248"/>
      <c r="E30" s="248"/>
      <c r="F30" s="248"/>
      <c r="G30" s="248"/>
      <c r="H30" s="248"/>
      <c r="I30" s="248"/>
      <c r="J30" s="252"/>
      <c r="K30" s="251"/>
      <c r="L30" s="251"/>
      <c r="M30" s="251"/>
      <c r="N30" s="251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</row>
    <row r="31" spans="1:65" ht="13.5" customHeight="1" x14ac:dyDescent="0.15">
      <c r="A31" s="248"/>
      <c r="B31" s="248"/>
      <c r="C31" s="248"/>
      <c r="D31" s="248"/>
      <c r="E31" s="248"/>
      <c r="F31" s="248"/>
      <c r="G31" s="248"/>
      <c r="H31" s="248"/>
      <c r="I31" s="248"/>
      <c r="J31" s="252"/>
      <c r="K31" s="251"/>
      <c r="L31" s="251"/>
      <c r="M31" s="251"/>
      <c r="N31" s="251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</row>
    <row r="32" spans="1:65" ht="13.5" customHeight="1" x14ac:dyDescent="0.15">
      <c r="A32" s="248"/>
      <c r="B32" s="248"/>
      <c r="C32" s="248"/>
      <c r="D32" s="248"/>
      <c r="E32" s="248"/>
      <c r="F32" s="248"/>
      <c r="G32" s="248"/>
      <c r="H32" s="248"/>
      <c r="I32" s="248"/>
      <c r="J32" s="252"/>
      <c r="K32" s="251"/>
      <c r="L32" s="251"/>
      <c r="M32" s="251"/>
      <c r="N32" s="251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</row>
    <row r="33" spans="1:65" ht="13.5" customHeight="1" x14ac:dyDescent="0.15">
      <c r="A33" s="248"/>
      <c r="B33" s="248"/>
      <c r="C33" s="248"/>
      <c r="D33" s="248"/>
      <c r="E33" s="248"/>
      <c r="F33" s="248"/>
      <c r="G33" s="248"/>
      <c r="H33" s="248"/>
      <c r="I33" s="248"/>
      <c r="J33" s="252"/>
      <c r="K33" s="251"/>
      <c r="L33" s="251"/>
      <c r="M33" s="251"/>
      <c r="N33" s="251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</row>
    <row r="34" spans="1:65" ht="13.5" customHeight="1" x14ac:dyDescent="0.15">
      <c r="A34" s="248"/>
      <c r="B34" s="248"/>
      <c r="C34" s="248"/>
      <c r="D34" s="248"/>
      <c r="E34" s="248"/>
      <c r="F34" s="248"/>
      <c r="G34" s="248"/>
      <c r="H34" s="248"/>
      <c r="I34" s="248"/>
      <c r="J34" s="252"/>
      <c r="K34" s="251"/>
      <c r="L34" s="251"/>
      <c r="M34" s="251"/>
      <c r="N34" s="251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</row>
    <row r="35" spans="1:65" ht="20.25" customHeight="1" x14ac:dyDescent="0.15">
      <c r="A35" s="248"/>
      <c r="B35" s="248"/>
      <c r="C35" s="248"/>
      <c r="D35" s="248"/>
      <c r="E35" s="248"/>
      <c r="F35" s="248"/>
      <c r="G35" s="248"/>
      <c r="H35" s="248"/>
      <c r="I35" s="248"/>
      <c r="J35" s="252"/>
      <c r="K35" s="251"/>
      <c r="L35" s="251"/>
      <c r="M35" s="251"/>
      <c r="N35" s="251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</row>
    <row r="36" spans="1:65" ht="6" customHeight="1" x14ac:dyDescent="0.15">
      <c r="A36" s="248"/>
      <c r="B36" s="248"/>
      <c r="C36" s="248"/>
      <c r="D36" s="248"/>
      <c r="E36" s="248"/>
      <c r="F36" s="248"/>
      <c r="G36" s="248"/>
      <c r="H36" s="248"/>
      <c r="I36" s="248"/>
      <c r="J36" s="253"/>
      <c r="K36" s="253"/>
      <c r="L36" s="253"/>
      <c r="M36" s="253"/>
      <c r="N36" s="253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</row>
    <row r="37" spans="1:65" ht="12.75" customHeight="1" x14ac:dyDescent="0.15">
      <c r="A37" t="s">
        <v>135</v>
      </c>
      <c r="AI37" t="s">
        <v>136</v>
      </c>
    </row>
    <row r="38" spans="1:65" ht="13.5" customHeight="1" x14ac:dyDescent="0.15"/>
    <row r="39" spans="1:65" ht="8.25" customHeight="1" x14ac:dyDescent="0.15"/>
    <row r="40" spans="1:65" ht="13.5" customHeight="1" x14ac:dyDescent="0.15">
      <c r="A40" s="248"/>
      <c r="B40" s="248"/>
      <c r="C40" s="248"/>
      <c r="D40" s="248"/>
      <c r="E40" s="248"/>
      <c r="F40" s="248"/>
      <c r="G40" s="248"/>
      <c r="H40" s="248"/>
      <c r="I40" s="248"/>
      <c r="J40" s="249"/>
      <c r="K40" s="249"/>
      <c r="L40" s="249"/>
      <c r="M40" s="249"/>
      <c r="N40" s="249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</row>
    <row r="41" spans="1:65" ht="13.5" customHeight="1" x14ac:dyDescent="0.15">
      <c r="A41" s="248"/>
      <c r="B41" s="248"/>
      <c r="C41" s="248"/>
      <c r="D41" s="248"/>
      <c r="E41" s="248"/>
      <c r="F41" s="248"/>
      <c r="G41" s="248"/>
      <c r="H41" s="248"/>
      <c r="I41" s="248"/>
      <c r="J41" s="250"/>
      <c r="K41" s="250"/>
      <c r="L41" s="250"/>
      <c r="M41" s="250"/>
      <c r="N41" s="251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</row>
    <row r="42" spans="1:65" ht="13.5" customHeight="1" x14ac:dyDescent="0.15">
      <c r="A42" s="248"/>
      <c r="B42" s="248"/>
      <c r="C42" s="248"/>
      <c r="D42" s="248"/>
      <c r="E42" s="248"/>
      <c r="F42" s="248"/>
      <c r="G42" s="248"/>
      <c r="H42" s="248"/>
      <c r="I42" s="248"/>
      <c r="J42" s="252"/>
      <c r="K42" s="251"/>
      <c r="L42" s="251"/>
      <c r="M42" s="251"/>
      <c r="N42" s="251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</row>
    <row r="43" spans="1:65" ht="13.5" customHeight="1" x14ac:dyDescent="0.15">
      <c r="A43" s="248"/>
      <c r="B43" s="248"/>
      <c r="C43" s="248"/>
      <c r="D43" s="248"/>
      <c r="E43" s="248"/>
      <c r="F43" s="248"/>
      <c r="G43" s="248"/>
      <c r="H43" s="248"/>
      <c r="I43" s="248"/>
      <c r="J43" s="252"/>
      <c r="K43" s="251"/>
      <c r="L43" s="251"/>
      <c r="M43" s="251"/>
      <c r="N43" s="251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</row>
    <row r="44" spans="1:65" ht="13.5" customHeight="1" x14ac:dyDescent="0.15">
      <c r="A44" s="248"/>
      <c r="B44" s="248"/>
      <c r="C44" s="248"/>
      <c r="D44" s="248"/>
      <c r="E44" s="248"/>
      <c r="F44" s="248"/>
      <c r="G44" s="248"/>
      <c r="H44" s="248"/>
      <c r="I44" s="248"/>
      <c r="J44" s="252"/>
      <c r="K44" s="251"/>
      <c r="L44" s="251"/>
      <c r="M44" s="251"/>
      <c r="N44" s="251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</row>
    <row r="45" spans="1:65" ht="13.5" customHeight="1" x14ac:dyDescent="0.15">
      <c r="A45" s="248"/>
      <c r="B45" s="248"/>
      <c r="C45" s="248"/>
      <c r="D45" s="248"/>
      <c r="E45" s="248"/>
      <c r="F45" s="248"/>
      <c r="G45" s="248"/>
      <c r="H45" s="248"/>
      <c r="I45" s="248"/>
      <c r="J45" s="252"/>
      <c r="K45" s="251"/>
      <c r="L45" s="251"/>
      <c r="M45" s="251"/>
      <c r="N45" s="251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</row>
    <row r="46" spans="1:65" ht="13.5" customHeight="1" x14ac:dyDescent="0.15">
      <c r="A46" s="248"/>
      <c r="B46" s="248"/>
      <c r="C46" s="248"/>
      <c r="D46" s="248"/>
      <c r="E46" s="248"/>
      <c r="F46" s="248"/>
      <c r="G46" s="248"/>
      <c r="H46" s="248"/>
      <c r="I46" s="248"/>
      <c r="J46" s="252"/>
      <c r="K46" s="251"/>
      <c r="L46" s="251"/>
      <c r="M46" s="251"/>
      <c r="N46" s="251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</row>
    <row r="47" spans="1:65" ht="13.5" customHeight="1" x14ac:dyDescent="0.15">
      <c r="A47" s="248"/>
      <c r="B47" s="248"/>
      <c r="C47" s="248"/>
      <c r="D47" s="248"/>
      <c r="E47" s="248"/>
      <c r="F47" s="248"/>
      <c r="G47" s="248"/>
      <c r="H47" s="248"/>
      <c r="I47" s="248"/>
      <c r="J47" s="250"/>
      <c r="K47" s="250"/>
      <c r="L47" s="250"/>
      <c r="M47" s="250"/>
      <c r="N47" s="251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</row>
    <row r="48" spans="1:65" ht="13.5" customHeight="1" x14ac:dyDescent="0.15">
      <c r="A48" s="248"/>
      <c r="B48" s="248"/>
      <c r="C48" s="248"/>
      <c r="D48" s="248"/>
      <c r="E48" s="248"/>
      <c r="F48" s="248"/>
      <c r="G48" s="248"/>
      <c r="H48" s="248"/>
      <c r="I48" s="248"/>
      <c r="J48" s="252"/>
      <c r="K48" s="251"/>
      <c r="L48" s="251"/>
      <c r="M48" s="251"/>
      <c r="N48" s="251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</row>
    <row r="49" spans="1:65" ht="13.5" customHeight="1" x14ac:dyDescent="0.15">
      <c r="A49" s="248"/>
      <c r="B49" s="248"/>
      <c r="C49" s="248"/>
      <c r="D49" s="248"/>
      <c r="E49" s="248"/>
      <c r="F49" s="248"/>
      <c r="G49" s="248"/>
      <c r="H49" s="248"/>
      <c r="I49" s="248"/>
      <c r="J49" s="252"/>
      <c r="K49" s="251"/>
      <c r="L49" s="251"/>
      <c r="M49" s="251"/>
      <c r="N49" s="251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</row>
    <row r="50" spans="1:65" ht="13.5" customHeight="1" x14ac:dyDescent="0.15">
      <c r="A50" s="248"/>
      <c r="B50" s="248"/>
      <c r="C50" s="248"/>
      <c r="D50" s="248"/>
      <c r="E50" s="248"/>
      <c r="F50" s="248"/>
      <c r="G50" s="248"/>
      <c r="H50" s="248"/>
      <c r="I50" s="248"/>
      <c r="J50" s="252"/>
      <c r="K50" s="251"/>
      <c r="L50" s="251"/>
      <c r="M50" s="251"/>
      <c r="N50" s="251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</row>
    <row r="51" spans="1:65" ht="13.5" customHeight="1" x14ac:dyDescent="0.15">
      <c r="A51" s="248"/>
      <c r="B51" s="248"/>
      <c r="C51" s="248"/>
      <c r="D51" s="248"/>
      <c r="E51" s="248"/>
      <c r="F51" s="248"/>
      <c r="G51" s="248"/>
      <c r="H51" s="248"/>
      <c r="I51" s="248"/>
      <c r="J51" s="252"/>
      <c r="K51" s="251"/>
      <c r="L51" s="251"/>
      <c r="M51" s="251"/>
      <c r="N51" s="251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</row>
    <row r="52" spans="1:65" ht="13.5" customHeight="1" x14ac:dyDescent="0.15">
      <c r="A52" s="248"/>
      <c r="B52" s="248"/>
      <c r="C52" s="248"/>
      <c r="D52" s="248"/>
      <c r="E52" s="248"/>
      <c r="F52" s="248"/>
      <c r="G52" s="248"/>
      <c r="H52" s="248"/>
      <c r="I52" s="248"/>
      <c r="J52" s="252"/>
      <c r="K52" s="251"/>
      <c r="L52" s="251"/>
      <c r="M52" s="251"/>
      <c r="N52" s="251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</row>
    <row r="53" spans="1:65" ht="13.5" customHeight="1" x14ac:dyDescent="0.15">
      <c r="A53" s="248"/>
      <c r="B53" s="248"/>
      <c r="C53" s="248"/>
      <c r="D53" s="248"/>
      <c r="E53" s="248"/>
      <c r="F53" s="248"/>
      <c r="G53" s="248"/>
      <c r="H53" s="248"/>
      <c r="I53" s="248"/>
      <c r="J53" s="252"/>
      <c r="K53" s="251"/>
      <c r="L53" s="251"/>
      <c r="M53" s="251"/>
      <c r="N53" s="251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</row>
    <row r="54" spans="1:65" ht="13.5" customHeight="1" x14ac:dyDescent="0.15">
      <c r="A54" s="248"/>
      <c r="B54" s="248"/>
      <c r="C54" s="248"/>
      <c r="D54" s="248"/>
      <c r="E54" s="248"/>
      <c r="F54" s="248"/>
      <c r="G54" s="248"/>
      <c r="H54" s="248"/>
      <c r="I54" s="248"/>
      <c r="J54" s="252"/>
      <c r="K54" s="251"/>
      <c r="L54" s="251"/>
      <c r="M54" s="251"/>
      <c r="N54" s="251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</row>
    <row r="55" spans="1:65" ht="13.5" customHeight="1" x14ac:dyDescent="0.15">
      <c r="A55" s="248"/>
      <c r="B55" s="248"/>
      <c r="C55" s="248"/>
      <c r="D55" s="248"/>
      <c r="E55" s="248"/>
      <c r="F55" s="248"/>
      <c r="G55" s="248"/>
      <c r="H55" s="248"/>
      <c r="I55" s="248"/>
      <c r="J55" s="252"/>
      <c r="K55" s="251"/>
      <c r="L55" s="251"/>
      <c r="M55" s="251"/>
      <c r="N55" s="251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</row>
    <row r="56" spans="1:65" ht="13.5" customHeight="1" x14ac:dyDescent="0.15">
      <c r="A56" s="248"/>
      <c r="B56" s="248"/>
      <c r="C56" s="248"/>
      <c r="D56" s="248"/>
      <c r="E56" s="248"/>
      <c r="F56" s="248"/>
      <c r="G56" s="248"/>
      <c r="H56" s="248"/>
      <c r="I56" s="248"/>
      <c r="J56" s="252"/>
      <c r="K56" s="251"/>
      <c r="L56" s="251"/>
      <c r="M56" s="251"/>
      <c r="N56" s="251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</row>
    <row r="57" spans="1:65" ht="13.5" customHeight="1" x14ac:dyDescent="0.15">
      <c r="A57" s="248"/>
      <c r="B57" s="248"/>
      <c r="C57" s="248"/>
      <c r="D57" s="248"/>
      <c r="E57" s="248"/>
      <c r="F57" s="248"/>
      <c r="G57" s="248"/>
      <c r="H57" s="248"/>
      <c r="I57" s="248"/>
      <c r="J57" s="253"/>
      <c r="K57" s="253"/>
      <c r="L57" s="253"/>
      <c r="M57" s="253"/>
      <c r="N57" s="251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</row>
    <row r="58" spans="1:65" ht="13.5" customHeight="1" x14ac:dyDescent="0.15">
      <c r="A58" s="248"/>
      <c r="B58" s="248"/>
      <c r="C58" s="248"/>
      <c r="D58" s="248"/>
      <c r="E58" s="248"/>
      <c r="F58" s="248"/>
      <c r="G58" s="248"/>
      <c r="H58" s="248"/>
      <c r="I58" s="248"/>
      <c r="J58" s="252"/>
      <c r="K58" s="251"/>
      <c r="L58" s="251"/>
      <c r="M58" s="251"/>
      <c r="N58" s="251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</row>
    <row r="59" spans="1:65" ht="13.5" customHeight="1" x14ac:dyDescent="0.15">
      <c r="A59" s="248"/>
      <c r="B59" s="248"/>
      <c r="C59" s="248"/>
      <c r="D59" s="248"/>
      <c r="E59" s="248"/>
      <c r="F59" s="248"/>
      <c r="G59" s="248"/>
      <c r="H59" s="248"/>
      <c r="I59" s="248"/>
      <c r="J59" s="252"/>
      <c r="K59" s="251"/>
      <c r="L59" s="251"/>
      <c r="M59" s="251"/>
      <c r="N59" s="251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</row>
    <row r="60" spans="1:65" ht="13.5" customHeight="1" x14ac:dyDescent="0.15">
      <c r="A60" s="248"/>
      <c r="B60" s="248"/>
      <c r="C60" s="248"/>
      <c r="D60" s="248"/>
      <c r="E60" s="248"/>
      <c r="F60" s="248"/>
      <c r="G60" s="248"/>
      <c r="H60" s="248"/>
      <c r="I60" s="248"/>
      <c r="J60" s="252"/>
      <c r="K60" s="251"/>
      <c r="L60" s="251"/>
      <c r="M60" s="251"/>
      <c r="N60" s="251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</row>
    <row r="61" spans="1:65" ht="13.5" customHeight="1" x14ac:dyDescent="0.15">
      <c r="A61" s="248"/>
      <c r="B61" s="248"/>
      <c r="C61" s="248"/>
      <c r="D61" s="248"/>
      <c r="E61" s="248"/>
      <c r="F61" s="248"/>
      <c r="G61" s="248"/>
      <c r="H61" s="248"/>
      <c r="I61" s="248"/>
      <c r="J61" s="252"/>
      <c r="K61" s="251"/>
      <c r="L61" s="251"/>
      <c r="M61" s="251"/>
      <c r="N61" s="251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</row>
    <row r="62" spans="1:65" ht="13.5" customHeight="1" x14ac:dyDescent="0.15">
      <c r="A62" s="248"/>
      <c r="B62" s="248"/>
      <c r="C62" s="248"/>
      <c r="D62" s="248"/>
      <c r="E62" s="248"/>
      <c r="F62" s="248"/>
      <c r="G62" s="248"/>
      <c r="H62" s="248"/>
      <c r="I62" s="248"/>
      <c r="J62" s="252"/>
      <c r="K62" s="251"/>
      <c r="L62" s="251"/>
      <c r="M62" s="251"/>
      <c r="N62" s="251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</row>
    <row r="63" spans="1:65" ht="13.5" customHeight="1" x14ac:dyDescent="0.15">
      <c r="A63" s="248"/>
      <c r="B63" s="248"/>
      <c r="C63" s="248"/>
      <c r="D63" s="248"/>
      <c r="E63" s="248"/>
      <c r="F63" s="248"/>
      <c r="G63" s="248"/>
      <c r="H63" s="248"/>
      <c r="I63" s="248"/>
      <c r="J63" s="252"/>
      <c r="K63" s="251"/>
      <c r="L63" s="251"/>
      <c r="M63" s="251"/>
      <c r="N63" s="251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</row>
    <row r="64" spans="1:65" ht="15.75" customHeight="1" x14ac:dyDescent="0.15">
      <c r="A64" s="248"/>
      <c r="B64" s="248"/>
      <c r="C64" s="248"/>
      <c r="D64" s="248"/>
      <c r="E64" s="248"/>
      <c r="F64" s="248"/>
      <c r="G64" s="248"/>
      <c r="H64" s="248"/>
      <c r="I64" s="248"/>
      <c r="J64" s="252"/>
      <c r="K64" s="251"/>
      <c r="L64" s="251"/>
      <c r="M64" s="251"/>
      <c r="N64" s="251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</row>
    <row r="65" spans="1:65" ht="12.75" customHeight="1" x14ac:dyDescent="0.15">
      <c r="A65" s="248"/>
      <c r="B65" s="248"/>
      <c r="C65" s="248"/>
      <c r="D65" s="248"/>
      <c r="E65" s="248"/>
      <c r="F65" s="248"/>
      <c r="G65" s="248"/>
      <c r="H65" s="248"/>
      <c r="I65" s="248"/>
      <c r="J65" s="252"/>
      <c r="K65" s="251"/>
      <c r="L65" s="251"/>
      <c r="M65" s="251"/>
      <c r="N65" s="251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</row>
    <row r="66" spans="1:65" ht="8.25" customHeight="1" x14ac:dyDescent="0.15">
      <c r="A66" s="248"/>
      <c r="B66" s="248"/>
      <c r="C66" s="248"/>
      <c r="D66" s="248"/>
      <c r="E66" s="248"/>
      <c r="F66" s="248"/>
      <c r="G66" s="248"/>
      <c r="H66" s="248"/>
      <c r="I66" s="248"/>
      <c r="J66" s="252"/>
      <c r="K66" s="251"/>
      <c r="L66" s="251"/>
      <c r="M66" s="251"/>
      <c r="N66" s="251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</row>
    <row r="67" spans="1:65" ht="13.5" customHeight="1" x14ac:dyDescent="0.15">
      <c r="A67" s="248"/>
      <c r="B67" s="248"/>
      <c r="C67" s="248"/>
      <c r="D67" s="248"/>
      <c r="E67" s="248"/>
      <c r="F67" s="248"/>
      <c r="G67" s="248"/>
      <c r="H67" s="248"/>
      <c r="I67" s="248"/>
      <c r="J67" s="252"/>
      <c r="K67" s="251"/>
      <c r="L67" s="251"/>
      <c r="M67" s="251"/>
      <c r="N67" s="251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</row>
    <row r="68" spans="1:65" ht="13.5" customHeight="1" x14ac:dyDescent="0.15">
      <c r="A68" s="248"/>
      <c r="B68" s="248"/>
      <c r="C68" s="248"/>
      <c r="D68" s="248"/>
      <c r="E68" s="248"/>
      <c r="F68" s="248"/>
      <c r="G68" s="248"/>
      <c r="H68" s="248"/>
      <c r="I68" s="248"/>
      <c r="J68" s="252"/>
      <c r="K68" s="251"/>
      <c r="L68" s="251"/>
      <c r="M68" s="251"/>
      <c r="N68" s="251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</row>
    <row r="69" spans="1:65" ht="13.5" customHeight="1" x14ac:dyDescent="0.15">
      <c r="A69" s="248"/>
      <c r="B69" s="248"/>
      <c r="C69" s="248"/>
      <c r="D69" s="248"/>
      <c r="E69" s="248"/>
      <c r="F69" s="248"/>
      <c r="G69" s="248"/>
      <c r="H69" s="248"/>
      <c r="I69" s="248"/>
      <c r="J69" s="252"/>
      <c r="K69" s="251"/>
      <c r="L69" s="251"/>
      <c r="M69" s="251"/>
      <c r="N69" s="251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</row>
    <row r="70" spans="1:65" ht="13.5" customHeight="1" x14ac:dyDescent="0.15">
      <c r="A70" s="248"/>
      <c r="B70" s="248"/>
      <c r="C70" s="248"/>
      <c r="D70" s="248"/>
      <c r="E70" s="248"/>
      <c r="F70" s="248"/>
      <c r="G70" s="248"/>
      <c r="H70" s="248"/>
      <c r="I70" s="248"/>
      <c r="J70" s="252"/>
      <c r="K70" s="251"/>
      <c r="L70" s="251"/>
      <c r="M70" s="251"/>
      <c r="N70" s="251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</row>
    <row r="71" spans="1:65" ht="20.25" customHeight="1" x14ac:dyDescent="0.15">
      <c r="A71" s="248"/>
      <c r="B71" s="248"/>
      <c r="C71" s="248"/>
      <c r="D71" s="248"/>
      <c r="E71" s="248"/>
      <c r="F71" s="248"/>
      <c r="G71" s="248"/>
      <c r="H71" s="248"/>
      <c r="I71" s="248"/>
      <c r="J71" s="252"/>
      <c r="K71" s="251"/>
      <c r="L71" s="251"/>
      <c r="M71" s="251"/>
      <c r="N71" s="251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</row>
    <row r="72" spans="1:65" ht="13.5" customHeight="1" x14ac:dyDescent="0.15">
      <c r="A72" s="248"/>
      <c r="B72" s="248"/>
      <c r="C72" s="248"/>
      <c r="D72" s="248"/>
      <c r="E72" s="248"/>
      <c r="F72" s="248"/>
      <c r="G72" s="248"/>
      <c r="H72" s="248"/>
      <c r="I72" s="248"/>
      <c r="J72" s="253"/>
      <c r="K72" s="253"/>
      <c r="L72" s="253"/>
      <c r="M72" s="253"/>
      <c r="N72" s="253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</row>
    <row r="73" spans="1:65" ht="13.5" customHeight="1" x14ac:dyDescent="0.15">
      <c r="A73" s="248"/>
      <c r="B73" s="248"/>
      <c r="C73" s="248"/>
      <c r="D73" s="248"/>
      <c r="E73" s="248"/>
      <c r="F73" s="248"/>
      <c r="G73" s="248"/>
      <c r="H73" s="248"/>
      <c r="I73" s="248"/>
      <c r="J73" s="254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</row>
  </sheetData>
  <phoneticPr fontId="3"/>
  <pageMargins left="0.75" right="0.75" top="1" bottom="1" header="0.51200000000000001" footer="0.51200000000000001"/>
  <pageSetup paperSize="9" orientation="landscape" r:id="rId1"/>
  <headerFooter alignWithMargins="0"/>
  <rowBreaks count="1" manualBreakCount="1">
    <brk id="3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R59"/>
  <sheetViews>
    <sheetView workbookViewId="0"/>
  </sheetViews>
  <sheetFormatPr defaultRowHeight="13.5" x14ac:dyDescent="0.15"/>
  <cols>
    <col min="1" max="122" width="2" customWidth="1" collapsed="1"/>
  </cols>
  <sheetData>
    <row r="1" spans="1:122" ht="9" customHeight="1" x14ac:dyDescent="0.15"/>
    <row r="2" spans="1:122" ht="13.5" customHeight="1" x14ac:dyDescent="0.15"/>
    <row r="3" spans="1:122" ht="8.25" customHeight="1" x14ac:dyDescent="0.15"/>
    <row r="4" spans="1:122" ht="13.5" customHeight="1" x14ac:dyDescent="0.15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</row>
    <row r="5" spans="1:122" ht="13.5" customHeight="1" x14ac:dyDescent="0.15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</row>
    <row r="6" spans="1:122" ht="13.5" customHeight="1" x14ac:dyDescent="0.15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</row>
    <row r="7" spans="1:122" ht="13.5" customHeight="1" x14ac:dyDescent="0.15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</row>
    <row r="8" spans="1:122" ht="13.5" customHeight="1" x14ac:dyDescent="0.15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</row>
    <row r="9" spans="1:122" ht="13.5" customHeight="1" x14ac:dyDescent="0.15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</row>
    <row r="10" spans="1:122" ht="13.5" customHeight="1" x14ac:dyDescent="0.15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</row>
    <row r="11" spans="1:122" ht="13.5" customHeight="1" x14ac:dyDescent="0.15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</row>
    <row r="12" spans="1:122" ht="13.5" customHeight="1" x14ac:dyDescent="0.15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</row>
    <row r="13" spans="1:122" ht="13.5" customHeight="1" x14ac:dyDescent="0.15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</row>
    <row r="14" spans="1:122" ht="13.5" customHeight="1" x14ac:dyDescent="0.15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</row>
    <row r="15" spans="1:122" ht="13.5" customHeight="1" x14ac:dyDescent="0.15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</row>
    <row r="16" spans="1:122" ht="13.5" customHeight="1" x14ac:dyDescent="0.15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</row>
    <row r="17" spans="1:122" ht="13.5" customHeight="1" x14ac:dyDescent="0.15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</row>
    <row r="18" spans="1:122" ht="13.5" customHeight="1" x14ac:dyDescent="0.15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</row>
    <row r="19" spans="1:122" ht="13.5" customHeight="1" x14ac:dyDescent="0.15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</row>
    <row r="20" spans="1:122" ht="13.5" customHeight="1" x14ac:dyDescent="0.15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</row>
    <row r="21" spans="1:122" ht="13.5" customHeight="1" x14ac:dyDescent="0.15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</row>
    <row r="22" spans="1:122" ht="13.5" customHeight="1" x14ac:dyDescent="0.15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</row>
    <row r="23" spans="1:122" ht="13.5" customHeight="1" x14ac:dyDescent="0.15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</row>
    <row r="24" spans="1:122" ht="13.5" customHeight="1" x14ac:dyDescent="0.15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</row>
    <row r="25" spans="1:122" ht="13.5" customHeight="1" x14ac:dyDescent="0.15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</row>
    <row r="26" spans="1:122" ht="13.5" customHeight="1" x14ac:dyDescent="0.15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</row>
    <row r="27" spans="1:122" ht="13.5" customHeight="1" x14ac:dyDescent="0.15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</row>
    <row r="28" spans="1:122" ht="13.5" customHeight="1" x14ac:dyDescent="0.15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</row>
    <row r="29" spans="1:122" ht="13.5" customHeight="1" x14ac:dyDescent="0.15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</row>
    <row r="30" spans="1:122" ht="13.5" customHeight="1" x14ac:dyDescent="0.15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</row>
    <row r="31" spans="1:122" ht="13.5" customHeight="1" x14ac:dyDescent="0.15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</row>
    <row r="32" spans="1:122" ht="13.5" customHeight="1" x14ac:dyDescent="0.15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</row>
    <row r="33" spans="1:122" ht="13.5" customHeight="1" x14ac:dyDescent="0.15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</row>
    <row r="34" spans="1:122" ht="13.5" customHeight="1" x14ac:dyDescent="0.15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</row>
    <row r="35" spans="1:122" ht="13.5" customHeight="1" x14ac:dyDescent="0.15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</row>
    <row r="36" spans="1:122" ht="13.5" customHeight="1" x14ac:dyDescent="0.15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</row>
    <row r="37" spans="1:122" ht="13.5" customHeight="1" x14ac:dyDescent="0.15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</row>
    <row r="38" spans="1:122" ht="9" customHeight="1" x14ac:dyDescent="0.15">
      <c r="J38" s="65"/>
    </row>
    <row r="39" spans="1:122" ht="13.5" customHeight="1" x14ac:dyDescent="0.15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122" ht="13.5" customHeight="1" x14ac:dyDescent="0.15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122" ht="13.5" customHeight="1" x14ac:dyDescent="0.1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122" ht="13.5" customHeight="1" x14ac:dyDescent="0.15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122" ht="13.5" customHeight="1" x14ac:dyDescent="0.15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22" ht="13.5" customHeight="1" x14ac:dyDescent="0.15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22" ht="13.5" customHeight="1" x14ac:dyDescent="0.15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122" ht="13.5" customHeight="1" x14ac:dyDescent="0.15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122" ht="13.5" customHeight="1" x14ac:dyDescent="0.1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122" ht="13.5" customHeight="1" x14ac:dyDescent="0.1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ht="13.5" customHeight="1" x14ac:dyDescent="0.1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ht="13.5" customHeight="1" x14ac:dyDescent="0.1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ht="13.5" customHeight="1" x14ac:dyDescent="0.1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ht="13.5" customHeight="1" x14ac:dyDescent="0.1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ht="13.5" customHeight="1" x14ac:dyDescent="0.1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ht="13.5" customHeight="1" x14ac:dyDescent="0.1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ht="13.5" customHeight="1" x14ac:dyDescent="0.1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ht="13.5" customHeight="1" x14ac:dyDescent="0.1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3.5" customHeight="1" x14ac:dyDescent="0.1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ht="13.5" customHeight="1" x14ac:dyDescent="0.1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ht="13.5" customHeight="1" x14ac:dyDescent="0.1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4</vt:i4>
      </vt:variant>
    </vt:vector>
  </HeadingPairs>
  <TitlesOfParts>
    <vt:vector size="16" baseType="lpstr">
      <vt:lpstr>エリア分析レポート</vt:lpstr>
      <vt:lpstr>基本分析</vt:lpstr>
      <vt:lpstr>周辺地図</vt:lpstr>
      <vt:lpstr>かかる小地域</vt:lpstr>
      <vt:lpstr>年齢別人口</vt:lpstr>
      <vt:lpstr>世帯数</vt:lpstr>
      <vt:lpstr>経済センサス</vt:lpstr>
      <vt:lpstr>人口・世帯数増減</vt:lpstr>
      <vt:lpstr>マップキャプチャ</vt:lpstr>
      <vt:lpstr>エリア分析レポート___set_Cell_img_create</vt:lpstr>
      <vt:lpstr>周辺地図___set_Cell_img_create___2</vt:lpstr>
      <vt:lpstr>かかる小地域___set_Cell_img_create___</vt:lpstr>
      <vt:lpstr>基本分析!Print_Area</vt:lpstr>
      <vt:lpstr>経済センサス!Print_Area</vt:lpstr>
      <vt:lpstr>世帯数!Print_Area</vt:lpstr>
      <vt:lpstr>年齢別人口!Print_Area</vt:lpstr>
    </vt:vector>
  </TitlesOfParts>
  <Company>独立行政法人統計センター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アット折込</dc:creator>
  <cp:lastModifiedBy>アット折込</cp:lastModifiedBy>
  <cp:lastPrinted>2016-06-16T02:57:09Z</cp:lastPrinted>
  <dcterms:created xsi:type="dcterms:W3CDTF">2007-05-17T04:35:40Z</dcterms:created>
  <dcterms:modified xsi:type="dcterms:W3CDTF">2020-10-31T11:23:56Z</dcterms:modified>
</cp:coreProperties>
</file>